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285" windowWidth="14100" windowHeight="8370" tabRatio="929" activeTab="0"/>
  </bookViews>
  <sheets>
    <sheet name="Entrata 2021" sheetId="1" r:id="rId1"/>
  </sheets>
  <definedNames>
    <definedName name="_xlnm.Print_Area" localSheetId="0">'Entrata 2021'!$A$1:$I$155</definedName>
    <definedName name="_xlnm.Print_Titles" localSheetId="0">'Entrata 2021'!$1:$4</definedName>
  </definedNames>
  <calcPr fullCalcOnLoad="1"/>
</workbook>
</file>

<file path=xl/sharedStrings.xml><?xml version="1.0" encoding="utf-8"?>
<sst xmlns="http://schemas.openxmlformats.org/spreadsheetml/2006/main" count="209" uniqueCount="203">
  <si>
    <t>Denominazione</t>
  </si>
  <si>
    <t>SPESE CONNESSE AGLI INTERVENTI DI TUTELA DELLE MINORANZE LINGUISTICHE STORICHE</t>
  </si>
  <si>
    <t>Variazioni</t>
  </si>
  <si>
    <t>ENTRATE</t>
  </si>
  <si>
    <t>PARTITE DI GIRO</t>
  </si>
  <si>
    <t>Capitoli</t>
  </si>
  <si>
    <t>MEF</t>
  </si>
  <si>
    <t>PCM</t>
  </si>
  <si>
    <t>FONDO OCCORRENTE PER GLI INTERVENTI DEL SERVIZIO CIVILE NAZIONALE</t>
  </si>
  <si>
    <t>FONDO NAZIONALE PER LA TUTELA DELLE MINORANZE LINGUISTICHE</t>
  </si>
  <si>
    <t xml:space="preserve">FONDO PER LA PREVENZIONE DEL RISCHIO SISMICO </t>
  </si>
  <si>
    <t>ENTRATE EVENTUALI E DIVERSE</t>
  </si>
  <si>
    <t>SOMME PROVENIENTI DAL FONDO DI ROTAZIONE PER L'ATTUAZIONE DELLE POLITICHE COMUNITARIE</t>
  </si>
  <si>
    <t>RECUPERO ANTICIPAZIONE AL CASSIERE SEGRETARIATO</t>
  </si>
  <si>
    <t>RECUPERO ANTICIPAZIONE AL CASSIERE RAPPORTI CON IL PARLAMENTO</t>
  </si>
  <si>
    <t>RECUPERO ANTICIPAZIONE AL CASSIERE RIFORME ISTITUZIONALI</t>
  </si>
  <si>
    <t>RECUPERO ANTICIPAZIONE AL CASSIERE FUNZIONE PUBBLICA</t>
  </si>
  <si>
    <t>RECUPERO ANTICIPAZIONE AL CASSIERE PARI OPPORTUNITÀ</t>
  </si>
  <si>
    <t>RECUPERO ANTICIPAZIONE AL CASSIERE INFORMAZIONE ED EDITORIA</t>
  </si>
  <si>
    <t>RECUPERO ANTICIPAZIONE AL CASSIERE PROGRAMMA DI GOVERNO</t>
  </si>
  <si>
    <t>RECUPERO ANTICIPAZIONE AL CASSIERE PROTEZIONE CIVILE</t>
  </si>
  <si>
    <t>RECUPERO ANTICIPAZIONE AL CASSIERE POLITICHE ANTIDROGA</t>
  </si>
  <si>
    <t>RECUPERO ANTICIPAZIONE AL CASSIERE POLITICHE PER LA FAMIGLIA</t>
  </si>
  <si>
    <t>RECUPERO ANTICIPAZIONE AL CASSIERE PROGRAMMAZIONE E COORDINAMENTO DELLA POLITICA ECONOMICA</t>
  </si>
  <si>
    <t>FONDO NAZIONALE INTEGRATIVO PER I COMUNI MONTANI</t>
  </si>
  <si>
    <t>FONDO PER LE EMERGENZE NAZIONALI</t>
  </si>
  <si>
    <t>TITOLO I</t>
  </si>
  <si>
    <t>TITOLO II</t>
  </si>
  <si>
    <t>TITOLO III</t>
  </si>
  <si>
    <t>RECUPERO ANTICIPAZIONE AL CASSIERE POLITICHE EUROPEE</t>
  </si>
  <si>
    <t>ENTRATE DERIVANTI DA TRASFERIMENTI STATO</t>
  </si>
  <si>
    <t>CATEGORIA 1</t>
  </si>
  <si>
    <t>ENTRATE CORRENTI</t>
  </si>
  <si>
    <t>CATEGORIA 2</t>
  </si>
  <si>
    <t>ENTRATE IN CONTO CAPITALE</t>
  </si>
  <si>
    <t>RESTITUZIONI, RIMBORSI, RECUPERI E CONCORSI VARI</t>
  </si>
  <si>
    <t>ENTRATE DERIVANTI DA MOVIMENTI DI TESORERIA</t>
  </si>
  <si>
    <t>ANTICIPAZIONI CASSIERI</t>
  </si>
  <si>
    <t>TITOLO IV</t>
  </si>
  <si>
    <t xml:space="preserve">AVANZO DI ESERCIZIO </t>
  </si>
  <si>
    <t>AVANZO DI ESERCIZIO ACCERTATO/PRESUNTO</t>
  </si>
  <si>
    <t>FONDO NAZIONALE PER LA MONTAGNA</t>
  </si>
  <si>
    <t>RECUPERO ANTICIPAZIONE AL CASSIERE SPORT</t>
  </si>
  <si>
    <t>SOMMA ASSEGNATA ALLA PRESIDENZA DEL CONSIGLIO DEI MINISTRI</t>
  </si>
  <si>
    <t>SOMMA ASSEGNATA ALLA PRESIDENZA DEL CONSIGLIO DEI MINISTRI PER LA GESTIONE ED IMPLEMENTAZIONE DEL PORTALE NORMATTIVA E DEL PROGETTO X-LEGES</t>
  </si>
  <si>
    <t>SOMMA ASSEGNATA AL DIPARTIMENTO DELLA PROTEZIONE CIVILE</t>
  </si>
  <si>
    <t>SOMMA ASSEGNATA ALLA PRESIDENZA DEL CONSIGLIO DEI MINISTRI PER LA LOTTA ALL'EMARGINAZIONE SOCIALE ATTRAVERSO LO SPORT</t>
  </si>
  <si>
    <t xml:space="preserve">RECUPERO ANTICIPAZIONE AL CASSIERE AFFARI REGIONALI E AUTONOMIE </t>
  </si>
  <si>
    <t>SOMMA DA ASSEGNARE ALLA SCUOLA NAZIONALE DELL'AMMINISTRAZIONE</t>
  </si>
  <si>
    <t>SOMMA ASSEGNATA ALLA PRESIDENZA DEL CONSIGLIO DEI MINISTRI RELATIVA A QUOTA PARTE DELL'IMPORTO DELL'8 PER MILLE DEL GETTITO IRPEF DA UTILIZZARE DALLO STATO PER INTERVENTI STRAORDINARI PER FAME NEL MONDO, CALAMITA' NATURALI, ASSISTENZA AI RIFUGIATI E CONSERVAZIONE DI BENI CULTURALI E RISTRUTTURAZIONE, MIGLIORAMENTO, MESSA IN SICUREZZA, ADEGUAMENTO ANTISISMICO ED EFFICIENTAMENTO ENERGETICO DEGLI IMMOBILI DI PROPRIETA' PUBBLICA ADIBITI ALL'ISTRUZIONE SCOLASTICA</t>
  </si>
  <si>
    <t>SOMMA ASSEGNATA ALLA PRESIDENZA DEL CONSIGLIO DEI MINISTRI DESTINATA ALLE POLITICHE IN MATERIA DI ADOZIONI INTERNAZIONALI ED AL FUNZIONAMENTO DELLA COMMISSIONE PER LE ADOZIONI INTERNAZIONALI</t>
  </si>
  <si>
    <t xml:space="preserve">SOMMA ASSEGNATA ALLA PRESIDENZA DEL CONSIGLIO DEI MINISTRI QUALE QUOTA DEL 5 PER MILLE DELL'IMPOSTA SUL REDDITO DELLE PERSONE FISICHE PER LE ASSOCIAZIONI DILETTANTISTICHE RICONOSCIUTE DAL CONI AI FINI SPORTIVI </t>
  </si>
  <si>
    <t>SOMMA ASSEGNATA ALLA PRESIDENZA DEL CONSIGLIO DEI MINISTRI PER LA RETRIBUZIONE AI MEMBRI DEL NUCLEO DI VALUTAZIONE E ANALISI PER LA PROGRAMMAZIONE (NUVAP)</t>
  </si>
  <si>
    <t>SOMMA ASSEGNATA ALLA PRESIDENZA DEL CONSIGLIO DEI MINISTRI PER IL FUNZIONAMENTO DELL'UNITA' PER LA VALUTAZIONE DELLA PERFORMANCE</t>
  </si>
  <si>
    <t>SOMMA ASSEGNATA ALLA PRESIDENZA DEL CONSIGLIO DEI MINISTRI PER L'IMPLEMENTAZIONE DEL SISTEMA DI MONITORAGGIO FINANZIARIO DELLE GRANDI OPERE</t>
  </si>
  <si>
    <t>SOMMA ASSEGNATA ALLA PRESIDENZA DEL CONSIGLIO DEI MINISTRI AL FINE DI PROMUOVERE LA CONOSCENZA DEGLI EVENTI DELLA PRIMA GUERRA MONDIALE IN FAVORE DELLE FUTURE GENERAZIONI</t>
  </si>
  <si>
    <t>SOMMA ASSEGNATA ALLA PRESIDENZA DEL CONSIGLIO DEI MINISTRI AL FINE DI CONSENTIRE LA MESSA IN SICUREZZA, IL RESTAURO E IL RIPRISTINO DEL DECORO DEI LUOGHI DELLA MEMORIA PER LA CELEBRAZIONE DEL CENTENARIO DELLA PRIMA GUERRA MONDIALE</t>
  </si>
  <si>
    <t>SPESE PER IL SUPPORTO FUNZIONALE ED ORGANIZZATIVO DELLE ATTIVITA' DEL COMMISSARIO STRAORDINARIO PER L'ATTUAZIONE DELL'AGENDA DIGITALE</t>
  </si>
  <si>
    <t>RECUPERO ANTICIPAZIONE AL CASSIERE POLITICHE DI COESIONE</t>
  </si>
  <si>
    <t xml:space="preserve">SOMMA ASSEGNATA ALLA PRESIDENZA DEL CONSIGLIO DEI MINISTRI PER LA PROMOZIONE E LO SVOLGIMENTO DELLE CELEBRAZIONI A CARATTERE NAZIONALE </t>
  </si>
  <si>
    <t>SOMMA ASSEGNATA ALLA PRESIDENZA DEL CONSIGLIO DEI MINISTRI A SOSTEGNO DEL POTENZIAMENTO DEL MOVIMENTO SPORTIVO ITALIANO</t>
  </si>
  <si>
    <t>SOMMA ASSEGNATA ALLA PRESIDENZA DEL CONSIGLIO DEI MINISTRI PER IL CONTRIBUTO ALLA WORLD ANTI-DOPING AGENCY (WADA)</t>
  </si>
  <si>
    <t>SOMMA DA ASSEGNARE AL CENTRO DI FORMAZIONE E STUDI - FORMEZ</t>
  </si>
  <si>
    <t>SOMMA DA ASSEGNARE PER IL FUNZIONAMENTO DELL'AGENZIA PER LA RAPPRESENTANZA NEGOZIALE DELLE PUBBLICHE AMMINISTRAZIONI</t>
  </si>
  <si>
    <t>SOMMA ASSEGNATA ALLA PRESIDENZA DEL CONSIGLIO DEI MINISTRI PER INTERVENTI A FAVORE DELL'EDITORIA DA STABILIRE AI SENSI DELL'ART. 1, C. 6, DELLA L. 198/2016</t>
  </si>
  <si>
    <t>FONDO PER L'INNOVAZIONE SOCIALE</t>
  </si>
  <si>
    <t>SOMMA ASSEGNATA ALLA PRESIDENZA DEL CONSIGLIO DEI MINISTRI PER LA VALORIZZAZIONE E LA PROMOZIONE DELLE AREE TERRITORIALI SVANTAGGIATE CONFINANTI CON LE REGIONI A STATUTO SPECIALE E LE PROVINCIE AUTONOME DI TRENTO E BOLZANO</t>
  </si>
  <si>
    <t>FONDO PER IL SOSTEGNO DEL RUOLO DI CURA E DI ASSISTENZA DEL CAREGIVER FAMILIARE</t>
  </si>
  <si>
    <t>SOMMA ASSEGNATA ALLA PRESIDENZA DEL CONSIGLIO DEI MINISTRI PER IL MILAN CENTER FOR FOOD LAW AND POLICY</t>
  </si>
  <si>
    <t>SOMMA ASSEGNATA ALLA PRESIDENZA DEL CONSIGLIO DEI MINISTRI PER LA STRUTTURA DI MISSIONE, DENOMINATA INVESTITALIA, PER IL COORDINAMENTO DELLE POLITICHE DI GOVERNO E DELL'INDIRIZZO POLITICO E AMMINISTRATIVO IN MATERIA DI INVESTIMENTI PUBBLICI E PRIVATI</t>
  </si>
  <si>
    <t>SOMMA ASSEGNATA ALLA PRESIDENZA DEL CONSIGLIO DEI MINISTRI PER LA CORRESPONSIONE DELL'ASSEGNO "GIULIO ONESTI" A FAVORE DEGLI SPORTIVI ITALIANI CHE VERSINO IN CONDIZIONE DI GRAVE DISAGIO ECONOMICO</t>
  </si>
  <si>
    <t>FONDO PER L'INCLUSIONE DELLE PERSONE SORDE E CON IPOACUSIA</t>
  </si>
  <si>
    <t>SOMMA ASSEGNATA ALLA PRESIDENZA DEL CONSIGLIO DEI MINISTRI PER IL RILASCIO DELLA CARTA EUROPEA PER LA DISABILITA'</t>
  </si>
  <si>
    <t>FONDO PER LA PREVENZIONE DELLA DIPENDENZA DA STUPEFACENTI</t>
  </si>
  <si>
    <t>SOMMA ASSEGNATA ALLA PRESIDENZA DEL CONSIGLIO DEI MINISTRI PER GLI INVESTIMENTI STRUTTURALI E INFRASTRUTTURALI URGENTI PER LA MITIGAZIONE DEL RISCHIO IDRAULICO E IDROGEOLOGICO</t>
  </si>
  <si>
    <t>SOMMA ASSEGNATA ALLA PRESIDENZA DEL CONSIGLIO DEI MINISTRI PER LA DELEGAZIONE PER LA PRESIDENZA ITALIANA DEL G20</t>
  </si>
  <si>
    <t>SOMMA ASSEGNATA ALLA PRESIDENZA DEL CONSIGLIO DEI MINISTRI PER IL CONSIGLIO NAZIONALE DEI GIOVANI</t>
  </si>
  <si>
    <t>RECUPERO ANTICIPAZIONE AL CASSIERE POLITICHE GIOVANILI E SERVIZIO CIVILE UNIVERSALE</t>
  </si>
  <si>
    <t>FONDO PER LA RICERCA MEDICA - FONDAZIONE RIMED</t>
  </si>
  <si>
    <t>FONDO DA TRASFERIRE ALLA PRESIDENZA DEL CONSIGLIO DEI MINISTRI PER LE ESIGENZE DERIVANTI DAGLI EVENTI CALAMITOSI VERIFICATISI NELL'ANNO 2018 DA DESTINARE ALLE ESIGENZE PER INVESTIMENTI DELLE REGIONI E DELLE PROVINCE AUTONOME DI TRENTO E BOLZANO</t>
  </si>
  <si>
    <t>FONDO PER LA RICOSTRUZIONE DELLE ZONE COLPITE DAL SISMA DEL 20-29 MAGGIO 2012</t>
  </si>
  <si>
    <t>RECUPERO ANTICIPAZIONE AL CASSIERE INNOVAZIONE TECNOLOGICA E TRASFORMAZIONE DIGITALE</t>
  </si>
  <si>
    <t>SOMMA ASSEGNATA ALLA PRESIDENZA DEL CONSIGLIO DEI MINISTRI PER LA CORRESPONSIONE DI SPECIALI ELARGIZIONI IN FAVORE DELLE VITTIME DEL DISASTRO DI RIGOPIANO</t>
  </si>
  <si>
    <t>SOMMA ASSEGNATA ALLA PRESIDENZA DEL CONSIGLIO DEI MINISTRI PER LA RIQUALIFICAZIONE DEI LUOGHI CONNESSI AGLI EVENTI STORICI ANCHE DI RILEVANZA INTERNAZIONALE</t>
  </si>
  <si>
    <t>FONDO DA TRASFERIRE ALLA PRESIDENZA DEL CONSIGLIO DEI MINISTRI PER GLI INVESTIMENTI NELLE ISOLE MINORI</t>
  </si>
  <si>
    <t>SOMME ASSEGNATE ALLA PRESIDENZA DEL CONSIGLIO DEI MINISTRI PER I COMPENSI DA CORRISPONDERE AI COMMISSARI STRAORDINARI ZES</t>
  </si>
  <si>
    <t>SOMMA ASSEGNATA ALLA PRESIDENZA DEL CONSIGLIO DEI MINISTRI PER L'AGENZIA SPAZIALE EUROPEA E LA REALIZZAZIONE DI PROGRAMMI SPAZIALI NAZIONALI ED IN COOPERAZIONE INTERNAZIONALE</t>
  </si>
  <si>
    <t>SOMMA ASSEGNATA ALLA PRESIDENZA DEL CONSIGLIO DEI MINISTRI PER LA REALIZZAZIONE DELLE AZIONI E DEI PROGETTI CONNESSI ALL'ATTUAZIONE DEGLI OBIETTIVI DELL'AGENDA DIGITALE ITALIANA</t>
  </si>
  <si>
    <t>N.I. 880</t>
  </si>
  <si>
    <t>SOMMA ASSEGNATA ALLA PRESIDENZA DEL CONSIGLIO DEI MINISTRI PER IL NUCLEO DELLE AZIONI CONCRETE DI MIGLIORAMENTO DELL'EFFICIENZA AMMINISTRATIVA "NUCLEO DELLA CONCRETEZZA"</t>
  </si>
  <si>
    <t>SOMME ASSEGNATE ALLA PRESIDENZA DEL CONSIGLIO DEI MINISTRI DESTINATE AL PAGAMENTO DELLE SPESE DERIVANTI DAI CONTENZIOSI</t>
  </si>
  <si>
    <t>FONDO PER INTERVENTI A FAVORE DELLE SOCIETA' SPORTIVE DILETTANTISTICHE</t>
  </si>
  <si>
    <t>SOMME ASSEGNATE ALLA PRESIDENZA DEL CONSIGLIO DEI MINISTRI PER GLI INVESTIMENTI IN MATERIA DI SPORT</t>
  </si>
  <si>
    <t>SOMME ASSEGNATE ALLA PRESIDENZA DEL CONSIGLIO DEI MINISTRI PER IL FONDO SPORT E PERIFERIE</t>
  </si>
  <si>
    <t>SOMME ASSEGNATE ALLA PRESIDENZA DEL CONSIGLIO DEI MINISTRI PER LE POLITICHE DI INCENTIVAZIONE E SOSTEGNO ALLA GIOVENTU'</t>
  </si>
  <si>
    <t>SOMME ASSEGNATE ALLA PRESIDENZA DEL CONSIGLIO DEI MINISTRI PER LE POLITICHE DELLO SPORT</t>
  </si>
  <si>
    <t>SOMMA ASSEGNATA ALLA PRESIDENZA DEL CONSIGLIO DEI MINISTRI PER L'ATTUAZIONE DEGLI OBIETTIVI DELL'AGENDA DIGITALE ITALIANA</t>
  </si>
  <si>
    <t>SOMMA ASSEGNATA ALLA PRESIDENZA DEL CONSIGLIO DEI MINISTRI PER INTERVENTI RELATIVI AL RISCHIO SISMICO DELLE INFRASTRUTTURE A CURA DEL DIPARTIMENTO CASA ITALIA</t>
  </si>
  <si>
    <t>SOMME ASSEGNATE ALLA PRESIDENZA DEL CONSIGLIO DEI MINISTRI PER LE SPESE RELATIVE ALLE RICORRENTI EMERGENZE RIGUARDANTI GLI EVENTI SISMICI, ALLUVIONALI, I NUBIFRAGI, I VULCANI, LE MAREGGIATE, LA DIFESA DEL SUOLO, DELLE OPERE CIVILI PUBBLICHE E PRIVATE, DELLE FORESTE ED ALTRE CALAMITÀ IVI COMPRESE LE ATTIVITA' CONNESSE</t>
  </si>
  <si>
    <t>SOMME ASSEGNATE ALLA PRESIDENZA DEL CONSIGLIO DEI MINISTRI PER ONERI DERIVANTI DALLA CONCESSIONE DI CONTRIBUTI PER L'AMMORTAMENTO DEI MUTUI DIVERSI DA QUELLI ATTIVATI A SEGUITO DI CALAMITA' NATURALI TRASFERITI AL MINISTERO DELL'ECONOMIA E DELLE FINANZE</t>
  </si>
  <si>
    <t>SOMME ASSEGNATE ALLA PRESIDENZA DEL CONSIGLIO DEI MINISTRI PER L'ACCORDO DI COLLABORAZIONE IN MATERIA RADIOTELEVISIVA FRA IL GOVERNO DELLA REPUBBLICA ITALIANA E SAN MARINO E PER LE ATTIVITA' CONNESSE ALLA DIFFUSIONE DI NOTIZIE ITALIANE CON I SERVIZI ESTERI</t>
  </si>
  <si>
    <t>SOMME ASSEGNATE ALLA PRESIDENZA DEL CONSIGLIO DI MINISTRI PER IL RIMBORSO ALLE POSTE ITALIANE S.P.A. DEI MAGGIORI ONERI SOSTENUTI PER LE AGEVOLAZIONI TARIFFARIE CONCESSE PER I PRODOTTI EDITORIALI</t>
  </si>
  <si>
    <t xml:space="preserve">FONDO PER LA DIFESA DEL SUOLO, IL DISSESTO IDROGEOLOGICO, IL RISANAMENTO AMBIENTALE E LE BONIFICHE </t>
  </si>
  <si>
    <t>SOMME ASSEGNATE ALLA PRESIDENZA DEL CONSIGLIO DEI MINISTRI PER LA COSTITUZIONE DEL FONDO PER L'ATTUAZIONE DEL PIANO NAZIONALE PER LA RIQUALIFICAZIONE E RIGENERAZIONE DELLE AREE URBANE DEGRADATE</t>
  </si>
  <si>
    <t>FONDO PER IL FUNZIONAMENTO DELL'OSSERVATORIO NAZIONALE SULLA CONDIZIONE DELLE PERSONE CON DISABILITA'</t>
  </si>
  <si>
    <t>SOMME ASSEGNATE ALLA PRESIDENZA DEL CONSIGLIO DEI MINISTRI PER LE POLITICHE DI SOSTEGNO ALLA FAMIGLIA</t>
  </si>
  <si>
    <t>SOMMA ASSEGNATA ALL'UFFICIO DELL'AUTORITA' GARANTE PER L'INFANZIA E L'ADOLESCENZA</t>
  </si>
  <si>
    <t>SOMME ASSEGNATE ALLA PRESIDENZA DEL CONSIGLIO DEI MINISTRI PER IL FINANZIAMENTO DEL FONDO DI SOSTEGNO ALLA NATALITA'</t>
  </si>
  <si>
    <t>SOMME ASSEGNATE ALLA PRESIDENZA DEL CONSIGLIO DEI MINISTRI PER LE POLITICHE DELLE PARI OPPORTUNITA'</t>
  </si>
  <si>
    <t>SOMME ASSEGNATE ALLA PRESIDENZA DEL CONSIGLIO DEI MINISTRI PER L'ATTUAZIONE DELLE POLITICHE ANTIDROGA</t>
  </si>
  <si>
    <t>SOMMA ASSEGNATA ALLA PRESIDENZA DEL CONSIGLIO DEI MINISTRI PER LA REALIZZAZIONE DEI PROGETTI A CURA DEL COMMISSARIO STRAORDINARIO PER L'ATTUAZIONE DELL'AGENDA DIGITALE - RIPARTO FONDO INVESTIMENTI 2019 - ART. 1, COMMA 95, LEGGE N. 145 DEL 2018</t>
  </si>
  <si>
    <t>SOMMA ASSEGNATA ALLA PRESIDENZA DEL CONSIGLIO DEI MINISTRI PER LE CELEBRAZIONI DEI CINQUANTA ANNI DELLE REGIONI</t>
  </si>
  <si>
    <t>FONDO PER LA CARTA GIOVANI NAZIONALE</t>
  </si>
  <si>
    <t>SOMMA ASSEGNATA ALLA PRESIDENZA DEL CONSIGLIO DEI MINISTRI PER LO SVILUPPO DELLA PIATTAFORMA  DIGITALE PER LE NOTIFICHE DELLA PUBBLICA AMMINISTRAZIONE</t>
  </si>
  <si>
    <t>SOMMA ASSEGNATA ALLA PRESIDENZA DEL CONSIGLIO DEI MINISTRI PER IL FONDO PER IL RILANCIO DEL SISTEMA SPORTIVO NAZIONALE</t>
  </si>
  <si>
    <t>Previsioni iniziali 2021</t>
  </si>
  <si>
    <t>SOMMA ASSEGNATA ALLA PRESIDENZA DEL CONSIGLIO DEI MINISTRI PER IL TRASFERIMENTO ALLA SOCIETÀ' PAGOPA SPA PER LO SVILUPPO INFORMATICO DELLA PIATTAFORMA TECNOLOGICA PER L'INTERCONNESSIONE E L'INTEROPERABILITÀ TRA LE PUBBLICHE AMMINISTRAZIONI</t>
  </si>
  <si>
    <t>SOMMA ASSEGNATA ALLA PRESIDENZA DEL CONSIGLIO DEI MINISTRI PER IL FONDO PER L'INNOVAZIONE TECNOLOGICA E LA DIGITALIZZAZIONE</t>
  </si>
  <si>
    <t>SOMMA DA TRASFERIRE ALLA PRESIDENZA DEL CONSIGLIO DEI MINISTRI PER L'ISTITUTO DEGLI INNOCENTI DI FIRENZE</t>
  </si>
  <si>
    <t>N.I. 7480</t>
  </si>
  <si>
    <t>N.I. 2115</t>
  </si>
  <si>
    <t>N.I. 2087</t>
  </si>
  <si>
    <t>N.I. 2089</t>
  </si>
  <si>
    <t>N.I. 2162</t>
  </si>
  <si>
    <t>N.I. 2085</t>
  </si>
  <si>
    <t>SOMMA ASSEGNATA ALLA PRESIDENZA DEL CONSIGLIO DEI MINISTRI PER IL FONDO PER L'ATTRAZIONE DI INVESTIMENTI IN AREE DISMESSE E PER BENI DISMESSI</t>
  </si>
  <si>
    <t>SOMMA ASSEGNATA ALLA PRESIDENZA DEL CONSIGLIO DEI MINISTRI PER IL CONTRIBUTO IN CONTO INTERESSI SUI FINANZIAMENTI EROGATI DALL'ISTITUTO PER IL CREDITO SPORTIVO O DA ALTRO ISTITUTO BANCARIO PER LE ESIGENZE DI LIQUIDITA' DELLE FEDERAZIONI SPORTIVE NAZIONALI, DELLE DISCIPLINE SPORTIVE ASSOCIATE, DEGLI ENTI DI PROMOZIONE SPORTIVA, DELLE ASSOCIAZIONI E DELLE SOCIETA' SPORTIVE DILETTANTISTICHE</t>
  </si>
  <si>
    <t>SOMMA ASSEGNATA ALLA PRESIDENZA DEL CONSIGLIO DEI MINISTRI DESTINATA AL FONDO UNICO PER IL SOSTEGNO DELLE ASSOCIAZIONI E SOCIETA' SPORTIVE DILETTANTISTICHE</t>
  </si>
  <si>
    <t>SOMMA ASSEGNATA ALLA PRESIDENZA DEL CONSIGLIO DEI MINISTRI PER LA PROMOZIONE DELL'ATTIVITA' SPORTIVA DI BASE</t>
  </si>
  <si>
    <t>SOMMA ASSEGNATA ALLA PRESIDENZA DEL CONSIGLIO DEI MINISTRI PER IL FONDO PER INTERVENTI A FAVORE DI CITTADINI ILLUSTRI IN STATO DI NECESSITA' - LEGGE BACCHELLI</t>
  </si>
  <si>
    <t>SOMMA ASSEGNATA ALLA PRESIDENZA DEL CONSIGLIO DEI MINISTRI PER IL FONDO PER LA FORMAZIONE PERSONALE DELLE CASALINGHE</t>
  </si>
  <si>
    <t>SOMMA ASSEGNATA ALLA PRESIDENZA DEL CONSIGLIO DEI MINISTRI PER LA FONDAZIONE FUTURO DELLE CITTA'</t>
  </si>
  <si>
    <t>SOMMA ASSEGNATA ALLA PRESIDENZA DEL CONSIGLIO DEI MINISTRI PER LA CONCESSIONE DI CONTRIBUTI PER ACQUISTO DI ABBONAMENTI A QUOTIDIANI, RIVISTE O PERIODICI ANCHE IN FORMATO DIGITALE</t>
  </si>
  <si>
    <t>Previsioni finali 2021</t>
  </si>
  <si>
    <t>SOMMA ASSEGNATA ALLA PRESIDENZA DEL CONSIGLIO DEI MINISTRI PER LA GARANZIA SUI FINANZIAMENTI EROGATI DALL'ISTITUTO PER IL CREDITO SPORTIVO O DA ALTRO ISTITUTO BANCARIO PER LE ESIGENZE DI LIQUIDITA' DELLE FEDERAZIONI SPORTIVE NAZIONALI, DELLE DISCIPLINE SPORTIVE ASSOCIATE, DEGLI ENTI DI PROMOZIONE SPORTIVA, DELLE ASSOCIAZIONI E DELLE SOCIETA' SPORTIVE DILETTANTISTICHE</t>
  </si>
  <si>
    <t>FONDO PER LA FORMAZIONE TURISTICA ESPERENZIALE</t>
  </si>
  <si>
    <t>N.I. 2082</t>
  </si>
  <si>
    <t>SOMMA ASSEGNATA ALLA PRESIDENZA DEL CONSIGLIO DEI MINISTRI PER GLI INTERVENTI E LE OPERE NECESSARIE AL GIUBILEO DEL 2025</t>
  </si>
  <si>
    <t>N.I. 2083</t>
  </si>
  <si>
    <t>N.I. 2151</t>
  </si>
  <si>
    <t>SPESE PER LA REALIZZAZIONE DI INIZIATIVE VOLTE ALL'ATTUAZIONE DELLA PARTECIPAZIONE ITALIANA ALLA CONFERENZA SUL FUTURO DELL'EUROPA</t>
  </si>
  <si>
    <t>N.I. 2015</t>
  </si>
  <si>
    <t>SOMME ASSEGNATE ALLA PRESIDENZA DEL CONSIGLIO DEI MINISTRI PER LA CONCESSIONE DI BORSE DI STUDIO PER LO SVILUPPO DI PROGETTI DI STUDIO E DI RICERCA E FORMAZIONE LAVORO DI GIOVANI MERITEVOLI</t>
  </si>
  <si>
    <t>N.I. 2070</t>
  </si>
  <si>
    <t>SOMMA ASSEGNATA ALLA PRESIDENZA DEL CONSIGLIO DEI MINISTRI PER LA TUTELA E LA VALORIZZAZIONE DELLE AREE DI PARTICOLARE INTERESSE GEOLOGICO O SPELEOLOGICO</t>
  </si>
  <si>
    <t>N.I. 2016</t>
  </si>
  <si>
    <t>SOMMA ASSEGNATA ALLA PRESIDENZA DEL CONSIGLIO DEI MINISTRI PER IL FONDO CONTRO LA VIOLENZA E LE DISCRIMINAZIONI DI GENERE</t>
  </si>
  <si>
    <t>N.I. 2013</t>
  </si>
  <si>
    <t>SOMMA ASSEGNATA ALLA PRESIDENZA DEL CONSIGLIO DEI MINISTRI PER LA CONCESSIONE IN COMODATO GRATUITO DI TELEFONI MOBILI DOTATI DI CONNETTIVITÀ</t>
  </si>
  <si>
    <t>N.I. 2014</t>
  </si>
  <si>
    <t>SOMME ASSEGNATE ALLA PRESIDENZA DEL CONSIGLIO DEI MINISTRI PER LA CONCESSIONE DI UNA INDENNITÀ DI ARCHITETTURA E DI GESTIONE OPERATIVA A FAVORE DEI GESTORI DEL SISTEMA PUBBLICO PER LA GESTIONE DELL'IDENTITÀ DIGITALE DI CITTADINI E IMPRESE (SPID)</t>
  </si>
  <si>
    <t>SOMMA ASSEGNATA ALLA PRESIDENZA DEL CONSIGLIO DEI MINISTRI PER IL FONDO DESTINATO ALLA REALIZZAZIONE DI UNA PIATTAFORMA DI RACCOLTA DELLE FIRME DIGITALI PER L'INCLUSIONE DELLE PERSONE CON DISABILITÀ ALLA VITA DEMOCRATICA</t>
  </si>
  <si>
    <t>N.I. 2021</t>
  </si>
  <si>
    <t>FONDO PER LA CONCESSIONE DI CONTRIBUTI A FAVORE DELLE ATTIVITÀ ECONOMICHE E PRODUTTIVE DANNEGGIATE DAGLI ECCEZIONALI EVENTI METEREOLOGICI DEL 28 NOVEMBRE 2020 IN SARDEGNA</t>
  </si>
  <si>
    <t>N.I. 2020</t>
  </si>
  <si>
    <t>FONDO PER LA STIPULA DI CONTRATTI DI LAVORO A TEMPO DETERMINATO PER L'ACCELERAZIONE E L'ATTUAZIONE DEGLI INVESTIMENTI SUL DISSESTO IDROGEOLOGICO</t>
  </si>
  <si>
    <t>N.I. 2018</t>
  </si>
  <si>
    <t>N.I. 2086</t>
  </si>
  <si>
    <t>SOMMA ASSEGNATA ALLA PRESIDENZA DEL CONSIGLIO DEI MINISTRI PER LA PROMOZIONE TURISTICA DEL TERRITORIO MEDIANTE MANIFESTAZIONI SPORTIVE</t>
  </si>
  <si>
    <t>N.I. 7470</t>
  </si>
  <si>
    <t>FONDO PER IL FINANZIAMENTO DI INIZIATIVE DI PROMOZIONE E DI ATTRAZIONE DEGLI INVESTIMENTI NELLE ISOLE MINORI</t>
  </si>
  <si>
    <t>N.I. 7447</t>
  </si>
  <si>
    <t>SOMME ASSEGNATE ALLA PRESIDENZA DEL CONSIGLIO DEI MINISTRI PER FAR FRONTE AI DANNI CAUSATI DAGLI EVENTI ALLUVIONALI VERIFICATISI NEL PERIODO 2019-2020</t>
  </si>
  <si>
    <t>N.I. 7482</t>
  </si>
  <si>
    <t>SOMME ASSEGNATE ALLA PRESIDENZA DEL CONSIGLIO DEI MINISTRI PER LA REALIZZAZIONE DELLE OPERE CONNESSE AGLI IMPIANTI SPORTIVI DELLE OLIMPIADI INVERNALI 2026</t>
  </si>
  <si>
    <t>N.I. 7481</t>
  </si>
  <si>
    <t>SOMME ASSEGNATE ALLA PRESIDENZA DEL CONSIGLIO DEI MINISTRI PER IL SOSTEGNO ALLA CREAZIONE O POTENZIAMENTO DI CENTRI DI RICERCA, TRASFERIMENTO TECNOLOGICO E IMPLEMENTAZIONE DELL'OFFERTA FORMATIVA UNIVERSITARIA PER LE REGIONI COLPITE DAGLI EVENTI SISMICI 2016</t>
  </si>
  <si>
    <t>N.I. 2081</t>
  </si>
  <si>
    <t>SOMMA ASSEGNATA ALLA PRESIDENZA DEL CONSIGLIO DEI MINISTRI PER IL FONDO PER L'INCLUSIONE DELLE PERSONE CON DISABILITA'</t>
  </si>
  <si>
    <t>N.I. 7035</t>
  </si>
  <si>
    <t>SOMMA ASSEGNATA ALLA PRESIDENZA DEL CONSIGLIO DEI MINISTRI PER GLI INVESTIMENTI DELL'AGENDA DIGITALE ITALIANA - RIPARTO FONDO INVESTIMNETI 2020 - ART. 1, COMMA 14, LEGGE N. 160 DEL 2019</t>
  </si>
  <si>
    <t>N.I. 7483</t>
  </si>
  <si>
    <t>SOMMA ASSEGNATA ALLA PRESIDENZA DEL CONSIGLIO DEI MINISTRI PER GLI INVESTIMENTI CONNESSI ALLA REALIZZAZIONE DI EVENTI SPORTIVI INTERNAZIONALI - RIPARTO FONDO INVESTIMENTI 2020 - COMMA 14</t>
  </si>
  <si>
    <t>N.I. 2144</t>
  </si>
  <si>
    <t>SOMMA ASSEGNATA ALLA PRESIDENZA DEL CONSIGLIO DEI MINISTRI PER LE SPESE DI PERSONALE, IN POSSESSO DI SPECIFICA ED ELEVATA COMPETENZA, DELLA STRUTTURA PER L'INNOVAZIONE TECNOLOGICA E LA TRANSIZIONE DIGITALE</t>
  </si>
  <si>
    <t>N.I. 2079</t>
  </si>
  <si>
    <t>SOMMA ASSEGNATA ALLA PRESIDENZA DEL CONSIGLIO DEI MINISTRI PER IL FONDO PER GENITORI LAVORATORI SEPARATI O DIVORZIATI AL FINE DI GARANTIRE LA CONTINUITÀ DI VERSAMENTO DELL'ASSEGNO DI MANTENIMENTO</t>
  </si>
  <si>
    <t>N.I. 2119</t>
  </si>
  <si>
    <t>SOMMA ASSEGNATA ALLA PRESIDENZA DEL CONSIGLIO DEI MINISTRI PER IL FONDO NAZIONALE PER L'INFANZIA E L'ADOLESCENZA</t>
  </si>
  <si>
    <t>N.I. 2078</t>
  </si>
  <si>
    <t>SOMMA ASSEGNATA ALLA PRESIDENZA DEL CONSIGLIO DEI MINISTRI PER IL FONDO A RISTORO DELLE SPESE SANITARIE PER I TEST DI DIAGNOSI COVID 19 IN FAVORE DELLE ASSOCIAZIONI  SPORTIVE PROFESSIONISTICHE E DELLE SOCIETÀ ED ASSOCIAZIONI SPORTIVE DILETTANTISTICHE ISCRITTE AL REGISTRO DEL CONI OPERANTI IN DISCIPLINE AMMESSE AI GIOCHI OLIMPICI E  PARALIMPICI</t>
  </si>
  <si>
    <t>SOMME ASSEGNATE PER LA SISTEMAZIONE CONTABILE DI SOMME ANTICIPATE, IN SOLIDO, PER LA DEFINIZIONE DI CONTENZIOSI DI PERTINENZA DI ALTRE AMMINISTRAZIONI PUBBLICHE</t>
  </si>
  <si>
    <t>pg 4   2127</t>
  </si>
  <si>
    <t>N.I. 1903</t>
  </si>
  <si>
    <t>SOMMA ASSEGNATA ALLA PRESIDENZA DEL CONSIGLIO DEI MINISTRI PER LA CONCESSIONE DI UN CONTRIBUTO A FONDO PERDUTO PER LE SPESE DI GESTIONE E DI MANUTENZIONE DEGLI IMPIANTI NATATORI</t>
  </si>
  <si>
    <t>N.I. 1902</t>
  </si>
  <si>
    <t>SOMME ASSEGNATE ALLA PRESIDENZA DEL CONSIGLIO DEI MINISTRI PER LA CONCESSIONE DI UN CONTRIBUTO A FONDO PERDUTO IN FAVORE DEGLI ORGANIZZATORI DI EVENTI DEL CAMPIONATO DEL MONDO MOTOGP</t>
  </si>
  <si>
    <t>N.I. 2171</t>
  </si>
  <si>
    <t xml:space="preserve">SOMMA ASSEGNATA ALLA PRESIDENZA DEL CONSIGLIO PER LA STRUTTURA CON FUNZIONI DI SEGRETERIA TECNICA PER IL SUPPORTO DELLE ATTIVITA' DELLA CABINA DI REGIA E DEL TAVOLO PERMANENTE </t>
  </si>
  <si>
    <t>N.I. 2174</t>
  </si>
  <si>
    <t>SOMMA ASSEGNATA ALLA PRESIDENZA DEL CONSIGLIO DEI MINISTRI PER LA STRUTTURA DI MISSIONE "UNITA' PER LA RAZIONALIZZAZIONE ED IL MIGLIORAMENTO DELLA REGOLAZIONE"</t>
  </si>
  <si>
    <t>N.I. 2117</t>
  </si>
  <si>
    <t>FONDO PER PROMUOVERE ESPERIENZE DI FORMAZIONE E LAVORO PROFESSIONALIZZANTI PER GIOVANI NELLA PUBBLICA AMMINISTRAZIONE E CONTRATTI DI APPRENDISTATO ANCHE PER STUDENTI UNIVERSITARI</t>
  </si>
  <si>
    <t>N.I. 7484</t>
  </si>
  <si>
    <t xml:space="preserve">SOMMA ASSEGNATA ALLA PRESIDENZA DEL CONSIGLIO DEI MINISTRI PER IL FONDO COMPLEMENTARE PNRR - SERVIZI DIGITALI E CITTADINANZA DIGITALE </t>
  </si>
  <si>
    <t>N.I. 7485</t>
  </si>
  <si>
    <t>SOMMA ASSEGNATA ALLA PRESIDENZA DEL CONSIGLIO DEI MINISTRI PER IL FONDO COMPLEMENTARE PNRR - SERVIZI DIGITALI E COMPETENZE DIGITALI</t>
  </si>
  <si>
    <t>Accertate</t>
  </si>
  <si>
    <t>Riscosse</t>
  </si>
  <si>
    <t>Rimaste da riscuotere</t>
  </si>
  <si>
    <t>Entrate 2021</t>
  </si>
  <si>
    <t>AVANZO DI AMMINISTRAZIONE ANNO 2020</t>
  </si>
  <si>
    <t>SOMMA ASSEGNATA ALLA PRESIDENZA DEL CONSIGLIO DEI MINISTRI PER IL FONDO DESTINATO ALL'ADOZIONE DI INIZIATIVE DI SOLIDARIETA' A FAVORE DEI FAMILIARI DI MEDICI, PERSONALE INFERMIERISTICO E OPERQATORI SOCIO-SANITARI CHE, DURANTE L'EMERGENZA COVID 19, HANNO CONTRATTO IN SERVIZIO UNA PATOLOGIA ALLA QUALE SIA CONSEGUITA LA MORTE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</si>
</sst>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_-* #,##0_-;\-* #,##0_-;_-* &quot;-&quot;??_-;_-@_-"/>
    <numFmt numFmtId="177" formatCode="_(&quot;$&quot;* #,##0.00_);_(&quot;$&quot;* \(#,##0.00\);_(&quot;$&quot;* &quot;-&quot;??_);_(@_)"/>
    <numFmt numFmtId="178" formatCode="_-[$€-410]\ * #,##0.00_-;\-[$€-410]\ * #,##0.00_-;_-[$€-410]\ * &quot;-&quot;??_-;_-@_-"/>
    <numFmt numFmtId="179" formatCode="#,##0_ ;[Red]\-#,##0\ "/>
    <numFmt numFmtId="180" formatCode="0000"/>
    <numFmt numFmtId="181" formatCode="#,##0.00_ ;[Red]\-#,##0.00\ "/>
    <numFmt numFmtId="182" formatCode="&quot;Attivo&quot;;&quot;Attivo&quot;;&quot;Inattivo&quot;"/>
    <numFmt numFmtId="183" formatCode="[$-410]dddd\ d\ mmmm\ yyyy"/>
    <numFmt numFmtId="184" formatCode="[$-F800]dddd\,\ mmmm\ dd\,\ yyyy"/>
    <numFmt numFmtId="185" formatCode="[$€-2]\ #,##0.00;[Red]\-[$€-2]\ #,##0.00"/>
  </numFmts>
  <fonts count="59">
    <font>
      <sz val="10"/>
      <name val="Arial"/>
      <family val="0"/>
    </font>
    <font>
      <sz val="11"/>
      <color indexed="8"/>
      <name val="Calibri"/>
      <family val="2"/>
    </font>
    <font>
      <b/>
      <sz val="9"/>
      <name val="Tahoma"/>
      <family val="2"/>
    </font>
    <font>
      <sz val="9"/>
      <name val="Tahoma"/>
      <family val="2"/>
    </font>
    <font>
      <sz val="10"/>
      <name val="Tahoma"/>
      <family val="2"/>
    </font>
    <font>
      <b/>
      <sz val="9"/>
      <color indexed="8"/>
      <name val="Tahoma"/>
      <family val="2"/>
    </font>
    <font>
      <sz val="10"/>
      <color indexed="8"/>
      <name val="Tahoma"/>
      <family val="2"/>
    </font>
    <font>
      <b/>
      <sz val="10"/>
      <color indexed="8"/>
      <name val="Tahoma"/>
      <family val="2"/>
    </font>
    <font>
      <sz val="9"/>
      <color indexed="8"/>
      <name val="Tahoma"/>
      <family val="2"/>
    </font>
    <font>
      <sz val="11"/>
      <color indexed="8"/>
      <name val="Tahoma"/>
      <family val="2"/>
    </font>
    <font>
      <b/>
      <sz val="11"/>
      <color indexed="8"/>
      <name val="Tahoma"/>
      <family val="2"/>
    </font>
    <font>
      <sz val="11"/>
      <color indexed="10"/>
      <name val="Tahoma"/>
      <family val="2"/>
    </font>
    <font>
      <b/>
      <sz val="11"/>
      <name val="Tahoma"/>
      <family val="2"/>
    </font>
    <font>
      <sz val="16"/>
      <name val="Tahoma"/>
      <family val="2"/>
    </font>
    <font>
      <sz val="11"/>
      <name val="Tahoma"/>
      <family val="2"/>
    </font>
    <font>
      <sz val="10"/>
      <color indexed="12"/>
      <name val="Verdana"/>
      <family val="2"/>
    </font>
    <font>
      <sz val="8"/>
      <name val="Univers 45 Light"/>
      <family val="2"/>
    </font>
    <font>
      <sz val="10"/>
      <color indexed="8"/>
      <name val="Arial"/>
      <family val="2"/>
    </font>
    <font>
      <sz val="11"/>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0"/>
      <color indexed="8"/>
      <name val="Times New Roman"/>
      <family val="1"/>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0"/>
      <color rgb="FF000000"/>
      <name val="Times New Roman"/>
      <family val="1"/>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theme="1"/>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theme="0"/>
        <bgColor indexed="64"/>
      </patternFill>
    </fill>
    <fill>
      <patternFill patternType="solid">
        <fgColor rgb="FF99CC00"/>
        <bgColor indexed="64"/>
      </patternFill>
    </fill>
    <fill>
      <patternFill patternType="solid">
        <fgColor rgb="FFFAC090"/>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style="thin"/>
      <bottom/>
    </border>
    <border>
      <left style="thin"/>
      <right/>
      <top/>
      <bottom/>
    </border>
    <border>
      <left style="thin"/>
      <right/>
      <top/>
      <bottom style="thin"/>
    </border>
  </borders>
  <cellStyleXfs count="2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15"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5"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46" fillId="0" borderId="0" applyFont="0" applyFill="0" applyBorder="0" applyAlignment="0" applyProtection="0"/>
    <xf numFmtId="0" fontId="0" fillId="0" borderId="0">
      <alignment/>
      <protection/>
    </xf>
    <xf numFmtId="165" fontId="46"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0" fontId="47" fillId="29" borderId="0" applyNumberFormat="0" applyBorder="0" applyAlignment="0" applyProtection="0"/>
    <xf numFmtId="178" fontId="16" fillId="0" borderId="0">
      <alignment/>
      <protection/>
    </xf>
    <xf numFmtId="0" fontId="0" fillId="0" borderId="0">
      <alignment/>
      <protection/>
    </xf>
    <xf numFmtId="178" fontId="0" fillId="0" borderId="0">
      <alignment/>
      <protection/>
    </xf>
    <xf numFmtId="178" fontId="0" fillId="0" borderId="0">
      <alignment/>
      <protection/>
    </xf>
    <xf numFmtId="178" fontId="17" fillId="0" borderId="0">
      <alignment/>
      <protection/>
    </xf>
    <xf numFmtId="178" fontId="1" fillId="0" borderId="0">
      <alignment/>
      <protection/>
    </xf>
    <xf numFmtId="178" fontId="0" fillId="0" borderId="0">
      <alignment/>
      <protection/>
    </xf>
    <xf numFmtId="178" fontId="1" fillId="0" borderId="0">
      <alignment/>
      <protection/>
    </xf>
    <xf numFmtId="178" fontId="1" fillId="0" borderId="0">
      <alignment/>
      <protection/>
    </xf>
    <xf numFmtId="178" fontId="1" fillId="0" borderId="0">
      <alignment/>
      <protection/>
    </xf>
    <xf numFmtId="178" fontId="1" fillId="0" borderId="0">
      <alignment/>
      <protection/>
    </xf>
    <xf numFmtId="178" fontId="1" fillId="0" borderId="0">
      <alignment/>
      <protection/>
    </xf>
    <xf numFmtId="178" fontId="38" fillId="0" borderId="0">
      <alignment/>
      <protection/>
    </xf>
    <xf numFmtId="178" fontId="38" fillId="0" borderId="0">
      <alignment/>
      <protection/>
    </xf>
    <xf numFmtId="0" fontId="38" fillId="0" borderId="0">
      <alignment/>
      <protection/>
    </xf>
    <xf numFmtId="178" fontId="0" fillId="0" borderId="0">
      <alignment/>
      <protection/>
    </xf>
    <xf numFmtId="0" fontId="46" fillId="0" borderId="0">
      <alignment/>
      <protection/>
    </xf>
    <xf numFmtId="0" fontId="0" fillId="0" borderId="0">
      <alignment/>
      <protection/>
    </xf>
    <xf numFmtId="0"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38" fillId="0" borderId="0">
      <alignment/>
      <protection/>
    </xf>
    <xf numFmtId="178" fontId="0" fillId="0" borderId="0">
      <alignment/>
      <protection/>
    </xf>
    <xf numFmtId="178" fontId="38" fillId="0" borderId="0">
      <alignment/>
      <protection/>
    </xf>
    <xf numFmtId="178" fontId="38" fillId="0" borderId="0">
      <alignment/>
      <protection/>
    </xf>
    <xf numFmtId="178" fontId="38" fillId="0" borderId="0">
      <alignment/>
      <protection/>
    </xf>
    <xf numFmtId="178" fontId="0" fillId="0" borderId="0">
      <alignment wrapText="1"/>
      <protection/>
    </xf>
    <xf numFmtId="178" fontId="0" fillId="0" borderId="0">
      <alignment wrapText="1"/>
      <protection/>
    </xf>
    <xf numFmtId="178" fontId="0" fillId="0" borderId="0">
      <alignment wrapText="1"/>
      <protection/>
    </xf>
    <xf numFmtId="178" fontId="0" fillId="0" borderId="0">
      <alignment wrapText="1"/>
      <protection/>
    </xf>
    <xf numFmtId="178" fontId="38" fillId="0" borderId="0">
      <alignment/>
      <protection/>
    </xf>
    <xf numFmtId="178" fontId="38" fillId="0" borderId="0">
      <alignment/>
      <protection/>
    </xf>
    <xf numFmtId="0" fontId="0" fillId="0" borderId="0">
      <alignment/>
      <protection/>
    </xf>
    <xf numFmtId="178" fontId="38" fillId="0" borderId="0">
      <alignment/>
      <protection/>
    </xf>
    <xf numFmtId="178" fontId="38" fillId="0" borderId="0">
      <alignment/>
      <protection/>
    </xf>
    <xf numFmtId="178" fontId="38" fillId="0" borderId="0">
      <alignment/>
      <protection/>
    </xf>
    <xf numFmtId="178" fontId="38" fillId="0" borderId="0">
      <alignment/>
      <protection/>
    </xf>
    <xf numFmtId="0" fontId="0" fillId="0" borderId="0">
      <alignment/>
      <protection/>
    </xf>
    <xf numFmtId="178" fontId="38" fillId="0" borderId="0">
      <alignment/>
      <protection/>
    </xf>
    <xf numFmtId="178" fontId="38" fillId="0" borderId="0">
      <alignment/>
      <protection/>
    </xf>
    <xf numFmtId="0" fontId="0" fillId="0" borderId="0">
      <alignment/>
      <protection/>
    </xf>
    <xf numFmtId="178" fontId="38" fillId="0" borderId="0">
      <alignment/>
      <protection/>
    </xf>
    <xf numFmtId="178"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46"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 fillId="0" borderId="0">
      <alignment/>
      <protection/>
    </xf>
    <xf numFmtId="178" fontId="1" fillId="0" borderId="0">
      <alignment/>
      <protection/>
    </xf>
    <xf numFmtId="178" fontId="1" fillId="0" borderId="0">
      <alignment/>
      <protection/>
    </xf>
    <xf numFmtId="178" fontId="1"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8"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38" fillId="0" borderId="0" applyFont="0" applyFill="0" applyBorder="0" applyAlignment="0" applyProtection="0"/>
  </cellStyleXfs>
  <cellXfs count="90">
    <xf numFmtId="0" fontId="0" fillId="0" borderId="0" xfId="0" applyAlignment="1">
      <alignment/>
    </xf>
    <xf numFmtId="3" fontId="6" fillId="0" borderId="0" xfId="0" applyNumberFormat="1" applyFont="1" applyAlignment="1">
      <alignment vertical="center"/>
    </xf>
    <xf numFmtId="0" fontId="6" fillId="0" borderId="0" xfId="0" applyFont="1" applyAlignment="1">
      <alignment vertical="center" readingOrder="1"/>
    </xf>
    <xf numFmtId="0" fontId="9" fillId="0" borderId="0" xfId="0" applyFont="1" applyAlignment="1">
      <alignment vertical="center"/>
    </xf>
    <xf numFmtId="4" fontId="7" fillId="33" borderId="10" xfId="0" applyNumberFormat="1" applyFont="1" applyFill="1" applyBorder="1" applyAlignment="1">
      <alignment vertical="center"/>
    </xf>
    <xf numFmtId="0" fontId="2" fillId="0" borderId="11" xfId="0" applyFont="1" applyFill="1" applyBorder="1" applyAlignment="1">
      <alignment horizontal="center" vertical="center" wrapText="1"/>
    </xf>
    <xf numFmtId="0" fontId="9" fillId="0" borderId="0" xfId="0" applyFont="1" applyAlignment="1">
      <alignment vertical="center" wrapText="1"/>
    </xf>
    <xf numFmtId="0" fontId="8" fillId="0" borderId="12" xfId="0" applyFont="1" applyBorder="1" applyAlignment="1">
      <alignment vertical="center" wrapText="1"/>
    </xf>
    <xf numFmtId="0" fontId="5" fillId="0" borderId="11" xfId="0" applyFont="1" applyFill="1" applyBorder="1" applyAlignment="1">
      <alignment horizontal="center" vertical="center" wrapText="1"/>
    </xf>
    <xf numFmtId="0" fontId="8" fillId="0" borderId="11" xfId="0" applyFont="1" applyBorder="1" applyAlignment="1">
      <alignment vertical="center" wrapText="1"/>
    </xf>
    <xf numFmtId="0" fontId="8"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Alignment="1">
      <alignment vertical="center"/>
    </xf>
    <xf numFmtId="0" fontId="2" fillId="34" borderId="11" xfId="0" applyFont="1" applyFill="1" applyBorder="1" applyAlignment="1">
      <alignment horizontal="center" vertical="center" wrapText="1"/>
    </xf>
    <xf numFmtId="0" fontId="8" fillId="34" borderId="12" xfId="0" applyFont="1" applyFill="1" applyBorder="1" applyAlignment="1">
      <alignment vertical="center" wrapText="1"/>
    </xf>
    <xf numFmtId="4" fontId="6" fillId="34" borderId="11" xfId="0" applyNumberFormat="1" applyFont="1" applyFill="1" applyBorder="1" applyAlignment="1">
      <alignment vertical="center" wrapText="1"/>
    </xf>
    <xf numFmtId="0" fontId="9" fillId="34" borderId="0" xfId="0" applyFont="1" applyFill="1" applyAlignment="1">
      <alignment vertical="center" wrapText="1"/>
    </xf>
    <xf numFmtId="3" fontId="3" fillId="34" borderId="11" xfId="0" applyNumberFormat="1" applyFont="1" applyFill="1" applyBorder="1" applyAlignment="1">
      <alignment horizontal="left" vertical="center" wrapText="1" readingOrder="1"/>
    </xf>
    <xf numFmtId="0" fontId="3" fillId="34" borderId="12" xfId="0" applyFont="1" applyFill="1" applyBorder="1" applyAlignment="1">
      <alignment vertical="center" wrapText="1"/>
    </xf>
    <xf numFmtId="0" fontId="3" fillId="34" borderId="11" xfId="0" applyFont="1" applyFill="1" applyBorder="1" applyAlignment="1">
      <alignment vertical="center" wrapText="1"/>
    </xf>
    <xf numFmtId="4" fontId="7" fillId="2" borderId="13" xfId="0" applyNumberFormat="1" applyFont="1" applyFill="1" applyBorder="1" applyAlignment="1">
      <alignment horizontal="right" vertical="center" wrapText="1" readingOrder="1"/>
    </xf>
    <xf numFmtId="0" fontId="10" fillId="35" borderId="11" xfId="0" applyFont="1" applyFill="1" applyBorder="1" applyAlignment="1">
      <alignment horizontal="left" vertical="center"/>
    </xf>
    <xf numFmtId="4" fontId="7" fillId="35" borderId="11" xfId="0" applyNumberFormat="1" applyFont="1" applyFill="1" applyBorder="1" applyAlignment="1">
      <alignment vertical="center"/>
    </xf>
    <xf numFmtId="4" fontId="7" fillId="36" borderId="10" xfId="0" applyNumberFormat="1" applyFont="1" applyFill="1" applyBorder="1" applyAlignment="1">
      <alignment vertical="center"/>
    </xf>
    <xf numFmtId="0" fontId="10" fillId="36" borderId="11" xfId="0" applyFont="1" applyFill="1" applyBorder="1" applyAlignment="1">
      <alignment vertical="center"/>
    </xf>
    <xf numFmtId="0" fontId="12" fillId="19" borderId="14" xfId="0" applyFont="1" applyFill="1" applyBorder="1" applyAlignment="1">
      <alignment vertical="center"/>
    </xf>
    <xf numFmtId="0" fontId="12" fillId="19" borderId="15" xfId="0" applyFont="1" applyFill="1" applyBorder="1" applyAlignment="1">
      <alignment vertical="center"/>
    </xf>
    <xf numFmtId="0" fontId="3" fillId="34" borderId="12" xfId="0" applyNumberFormat="1" applyFont="1" applyFill="1" applyBorder="1" applyAlignment="1">
      <alignment vertical="center" wrapText="1"/>
    </xf>
    <xf numFmtId="0" fontId="12" fillId="36" borderId="11" xfId="0" applyFont="1" applyFill="1" applyBorder="1" applyAlignment="1">
      <alignment vertical="center"/>
    </xf>
    <xf numFmtId="0" fontId="0" fillId="34" borderId="0" xfId="0" applyFill="1" applyAlignment="1">
      <alignment/>
    </xf>
    <xf numFmtId="0" fontId="11" fillId="34" borderId="0" xfId="0" applyFont="1" applyFill="1" applyAlignment="1">
      <alignment vertical="center" wrapText="1"/>
    </xf>
    <xf numFmtId="4" fontId="7" fillId="36" borderId="11" xfId="0" applyNumberFormat="1" applyFont="1" applyFill="1" applyBorder="1" applyAlignment="1">
      <alignment vertical="center"/>
    </xf>
    <xf numFmtId="4" fontId="4" fillId="34" borderId="11" xfId="0" applyNumberFormat="1" applyFont="1" applyFill="1" applyBorder="1" applyAlignment="1">
      <alignment vertical="center" wrapText="1"/>
    </xf>
    <xf numFmtId="0" fontId="8" fillId="0" borderId="0" xfId="0" applyFont="1" applyAlignment="1">
      <alignment vertical="center"/>
    </xf>
    <xf numFmtId="4" fontId="8" fillId="0" borderId="0" xfId="0" applyNumberFormat="1" applyFont="1" applyAlignment="1">
      <alignment vertical="center"/>
    </xf>
    <xf numFmtId="0" fontId="14" fillId="34" borderId="0" xfId="0" applyFont="1" applyFill="1" applyAlignment="1">
      <alignment vertical="center" wrapText="1"/>
    </xf>
    <xf numFmtId="0" fontId="58" fillId="34" borderId="11" xfId="0" applyFont="1" applyFill="1" applyBorder="1" applyAlignment="1">
      <alignment horizontal="center"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2" fillId="34" borderId="0" xfId="0" applyFont="1" applyFill="1" applyBorder="1" applyAlignment="1">
      <alignment horizontal="center" vertical="center" wrapText="1"/>
    </xf>
    <xf numFmtId="0" fontId="14" fillId="34" borderId="0" xfId="0" applyFont="1" applyFill="1" applyBorder="1" applyAlignment="1">
      <alignment vertical="center" wrapText="1"/>
    </xf>
    <xf numFmtId="0" fontId="9" fillId="34" borderId="0" xfId="0" applyFont="1" applyFill="1" applyBorder="1" applyAlignment="1">
      <alignment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11" xfId="0" applyFont="1" applyBorder="1" applyAlignment="1">
      <alignment vertical="center"/>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0" xfId="0" applyFont="1" applyAlignment="1">
      <alignment horizontal="justify" vertical="center"/>
    </xf>
    <xf numFmtId="0" fontId="3" fillId="0" borderId="12" xfId="0" applyFont="1" applyBorder="1" applyAlignment="1">
      <alignment vertical="center" wrapText="1"/>
    </xf>
    <xf numFmtId="4" fontId="9" fillId="0" borderId="0" xfId="0" applyNumberFormat="1" applyFont="1" applyAlignment="1">
      <alignment vertical="center"/>
    </xf>
    <xf numFmtId="4" fontId="9" fillId="34" borderId="0" xfId="0" applyNumberFormat="1" applyFont="1" applyFill="1" applyAlignment="1">
      <alignment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2" fillId="34" borderId="0" xfId="0" applyFont="1" applyFill="1" applyBorder="1" applyAlignment="1">
      <alignment horizontal="center" vertical="center" wrapText="1"/>
    </xf>
    <xf numFmtId="4" fontId="8" fillId="0" borderId="0" xfId="0" applyNumberFormat="1" applyFont="1" applyAlignment="1">
      <alignment horizontal="center" vertical="center"/>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12" fillId="35" borderId="14" xfId="0" applyFont="1" applyFill="1" applyBorder="1" applyAlignment="1">
      <alignment horizontal="center" vertical="center"/>
    </xf>
    <xf numFmtId="0" fontId="12" fillId="35" borderId="15" xfId="0" applyFont="1" applyFill="1" applyBorder="1" applyAlignment="1">
      <alignment horizontal="center" vertical="center"/>
    </xf>
    <xf numFmtId="0" fontId="12" fillId="36" borderId="14" xfId="0" applyFont="1" applyFill="1" applyBorder="1" applyAlignment="1">
      <alignment horizontal="center" vertical="center"/>
    </xf>
    <xf numFmtId="0" fontId="12" fillId="36" borderId="15" xfId="0" applyFont="1" applyFill="1" applyBorder="1" applyAlignment="1">
      <alignment horizontal="center" vertical="center"/>
    </xf>
    <xf numFmtId="0" fontId="2" fillId="36" borderId="14" xfId="0" applyFont="1" applyFill="1" applyBorder="1" applyAlignment="1">
      <alignment horizontal="center" vertical="center"/>
    </xf>
    <xf numFmtId="0" fontId="2" fillId="36" borderId="15" xfId="0" applyFont="1" applyFill="1" applyBorder="1" applyAlignment="1">
      <alignment horizontal="center" vertical="center"/>
    </xf>
    <xf numFmtId="4" fontId="13" fillId="2" borderId="14" xfId="0" applyNumberFormat="1" applyFont="1" applyFill="1" applyBorder="1" applyAlignment="1">
      <alignment horizontal="center" vertical="center" readingOrder="1"/>
    </xf>
    <xf numFmtId="4" fontId="13" fillId="2" borderId="16" xfId="0" applyNumberFormat="1" applyFont="1" applyFill="1" applyBorder="1" applyAlignment="1">
      <alignment horizontal="center" vertical="center" readingOrder="1"/>
    </xf>
    <xf numFmtId="4" fontId="13" fillId="2" borderId="15" xfId="0" applyNumberFormat="1" applyFont="1" applyFill="1" applyBorder="1" applyAlignment="1">
      <alignment horizontal="center" vertical="center" readingOrder="1"/>
    </xf>
    <xf numFmtId="0" fontId="5" fillId="37" borderId="17" xfId="0" applyFont="1" applyFill="1" applyBorder="1" applyAlignment="1">
      <alignment horizontal="center" vertical="center" readingOrder="1"/>
    </xf>
    <xf numFmtId="0" fontId="5" fillId="37" borderId="18" xfId="0" applyFont="1" applyFill="1" applyBorder="1" applyAlignment="1">
      <alignment horizontal="center" vertical="center" readingOrder="1"/>
    </xf>
    <xf numFmtId="0" fontId="5" fillId="37" borderId="19" xfId="0" applyFont="1" applyFill="1" applyBorder="1" applyAlignment="1">
      <alignment horizontal="center" vertical="center" readingOrder="1"/>
    </xf>
    <xf numFmtId="0" fontId="5" fillId="37" borderId="10" xfId="0" applyFont="1" applyFill="1" applyBorder="1" applyAlignment="1">
      <alignment horizontal="center" vertical="center" readingOrder="1"/>
    </xf>
    <xf numFmtId="0" fontId="5" fillId="37" borderId="13" xfId="0" applyFont="1" applyFill="1" applyBorder="1" applyAlignment="1">
      <alignment horizontal="center" vertical="center" readingOrder="1"/>
    </xf>
    <xf numFmtId="0" fontId="5" fillId="37" borderId="12" xfId="0" applyFont="1" applyFill="1" applyBorder="1" applyAlignment="1">
      <alignment horizontal="center" vertical="center" readingOrder="1"/>
    </xf>
    <xf numFmtId="0" fontId="7" fillId="37" borderId="10" xfId="0" applyFont="1" applyFill="1" applyBorder="1" applyAlignment="1">
      <alignment horizontal="center" vertical="center" readingOrder="1"/>
    </xf>
    <xf numFmtId="0" fontId="7" fillId="37" borderId="13" xfId="0" applyFont="1" applyFill="1" applyBorder="1" applyAlignment="1">
      <alignment horizontal="center" vertical="center" readingOrder="1"/>
    </xf>
    <xf numFmtId="0" fontId="7" fillId="37" borderId="12" xfId="0" applyFont="1" applyFill="1" applyBorder="1" applyAlignment="1">
      <alignment horizontal="center" vertical="center" readingOrder="1"/>
    </xf>
    <xf numFmtId="0" fontId="7" fillId="37" borderId="14" xfId="0" applyFont="1" applyFill="1" applyBorder="1" applyAlignment="1">
      <alignment horizontal="center" vertical="center" readingOrder="1"/>
    </xf>
    <xf numFmtId="0" fontId="7" fillId="37" borderId="15" xfId="0" applyFont="1" applyFill="1" applyBorder="1" applyAlignment="1">
      <alignment horizontal="center" vertical="center" readingOrder="1"/>
    </xf>
    <xf numFmtId="3" fontId="5" fillId="37" borderId="10" xfId="0" applyNumberFormat="1" applyFont="1" applyFill="1" applyBorder="1" applyAlignment="1">
      <alignment horizontal="center" vertical="center" wrapText="1" readingOrder="1"/>
    </xf>
    <xf numFmtId="3" fontId="5" fillId="37" borderId="13" xfId="0" applyNumberFormat="1" applyFont="1" applyFill="1" applyBorder="1" applyAlignment="1">
      <alignment horizontal="center" vertical="center" wrapText="1" readingOrder="1"/>
    </xf>
    <xf numFmtId="3" fontId="5" fillId="37" borderId="12" xfId="0" applyNumberFormat="1" applyFont="1" applyFill="1" applyBorder="1" applyAlignment="1">
      <alignment horizontal="center" vertical="center" wrapText="1" readingOrder="1"/>
    </xf>
    <xf numFmtId="3" fontId="5" fillId="37" borderId="14" xfId="0" applyNumberFormat="1" applyFont="1" applyFill="1" applyBorder="1" applyAlignment="1">
      <alignment horizontal="center" vertical="center" wrapText="1" readingOrder="1"/>
    </xf>
    <xf numFmtId="3" fontId="5" fillId="37" borderId="16" xfId="0" applyNumberFormat="1" applyFont="1" applyFill="1" applyBorder="1" applyAlignment="1">
      <alignment horizontal="center" vertical="center" wrapText="1" readingOrder="1"/>
    </xf>
    <xf numFmtId="3" fontId="5" fillId="37" borderId="15" xfId="0" applyNumberFormat="1" applyFont="1" applyFill="1" applyBorder="1" applyAlignment="1">
      <alignment horizontal="center" vertical="center" wrapText="1" readingOrder="1"/>
    </xf>
  </cellXfs>
  <cellStyles count="199">
    <cellStyle name="Normal" xfId="0"/>
    <cellStyle name="# Historical" xfId="15"/>
    <cellStyle name="20% - Colore 1" xfId="16"/>
    <cellStyle name="20% - Colore 2" xfId="17"/>
    <cellStyle name="20% - Colore 3" xfId="18"/>
    <cellStyle name="20% - Colore 4" xfId="19"/>
    <cellStyle name="20% - Colore 5" xfId="20"/>
    <cellStyle name="20% - Colore 6" xfId="21"/>
    <cellStyle name="40% - Colore 1" xfId="22"/>
    <cellStyle name="40% - Colore 2" xfId="23"/>
    <cellStyle name="40% - Colore 3" xfId="24"/>
    <cellStyle name="40% - Colore 4" xfId="25"/>
    <cellStyle name="40% - Colore 5" xfId="26"/>
    <cellStyle name="40% - Colore 6" xfId="27"/>
    <cellStyle name="60% - Colore 1" xfId="28"/>
    <cellStyle name="60% - Colore 2" xfId="29"/>
    <cellStyle name="60% - Colore 3" xfId="30"/>
    <cellStyle name="60% - Colore 4" xfId="31"/>
    <cellStyle name="60% - Colore 5" xfId="32"/>
    <cellStyle name="60% - Colore 6"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Comma_Axmann Utopia toolbox all_in_one" xfId="45"/>
    <cellStyle name="Currency_Axmann Utopia toolbox all_in_one" xfId="46"/>
    <cellStyle name="Dezimal__Utopia Index Index und Guidance (Deutsch)" xfId="47"/>
    <cellStyle name="Euro" xfId="48"/>
    <cellStyle name="Euro 2" xfId="49"/>
    <cellStyle name="Euro 3" xfId="50"/>
    <cellStyle name="Input" xfId="51"/>
    <cellStyle name="Comma" xfId="52"/>
    <cellStyle name="Comma [0]" xfId="53"/>
    <cellStyle name="Migliaia [0] 2" xfId="54"/>
    <cellStyle name="Migliaia [0] 2 2" xfId="55"/>
    <cellStyle name="Migliaia [0] 3" xfId="56"/>
    <cellStyle name="Migliaia [0] 3 2" xfId="57"/>
    <cellStyle name="Migliaia [0] 4" xfId="58"/>
    <cellStyle name="Migliaia [0] 4 2" xfId="59"/>
    <cellStyle name="Migliaia [0] 5" xfId="60"/>
    <cellStyle name="Migliaia [0] 5 2" xfId="61"/>
    <cellStyle name="Migliaia [0] 6" xfId="62"/>
    <cellStyle name="Migliaia [0] 6 2" xfId="63"/>
    <cellStyle name="Migliaia 10" xfId="64"/>
    <cellStyle name="Migliaia 10 2" xfId="65"/>
    <cellStyle name="Migliaia 11" xfId="66"/>
    <cellStyle name="Migliaia 11 2" xfId="67"/>
    <cellStyle name="Migliaia 12" xfId="68"/>
    <cellStyle name="Migliaia 12 2" xfId="69"/>
    <cellStyle name="Migliaia 13" xfId="70"/>
    <cellStyle name="Migliaia 13 2" xfId="71"/>
    <cellStyle name="Migliaia 14" xfId="72"/>
    <cellStyle name="Migliaia 14 2" xfId="73"/>
    <cellStyle name="Migliaia 15" xfId="74"/>
    <cellStyle name="Migliaia 15 2" xfId="75"/>
    <cellStyle name="Migliaia 16" xfId="76"/>
    <cellStyle name="Migliaia 16 2" xfId="77"/>
    <cellStyle name="Migliaia 17" xfId="78"/>
    <cellStyle name="Migliaia 17 2" xfId="79"/>
    <cellStyle name="Migliaia 18" xfId="80"/>
    <cellStyle name="Migliaia 18 2" xfId="81"/>
    <cellStyle name="Migliaia 2" xfId="82"/>
    <cellStyle name="Migliaia 2 2" xfId="83"/>
    <cellStyle name="Migliaia 2 2 2" xfId="84"/>
    <cellStyle name="Migliaia 2 3" xfId="85"/>
    <cellStyle name="Migliaia 2 3 2" xfId="86"/>
    <cellStyle name="Migliaia 2 3 2 2" xfId="87"/>
    <cellStyle name="Migliaia 2 3 3" xfId="88"/>
    <cellStyle name="Migliaia 2 4" xfId="89"/>
    <cellStyle name="Migliaia 2 4 2" xfId="90"/>
    <cellStyle name="Migliaia 2 4 2 2" xfId="91"/>
    <cellStyle name="Migliaia 2 4 3" xfId="92"/>
    <cellStyle name="Migliaia 2 5" xfId="93"/>
    <cellStyle name="Migliaia 3" xfId="94"/>
    <cellStyle name="Migliaia 3 2" xfId="95"/>
    <cellStyle name="Migliaia 3 2 2" xfId="96"/>
    <cellStyle name="Migliaia 4" xfId="97"/>
    <cellStyle name="Migliaia 4 2" xfId="98"/>
    <cellStyle name="Migliaia 4 2 2" xfId="99"/>
    <cellStyle name="Migliaia 4 3" xfId="100"/>
    <cellStyle name="Migliaia 5" xfId="101"/>
    <cellStyle name="Migliaia 5 2" xfId="102"/>
    <cellStyle name="Migliaia 6" xfId="103"/>
    <cellStyle name="Migliaia 6 2" xfId="104"/>
    <cellStyle name="Migliaia 7" xfId="105"/>
    <cellStyle name="Migliaia 7 2" xfId="106"/>
    <cellStyle name="Migliaia 8" xfId="107"/>
    <cellStyle name="Migliaia 8 2" xfId="108"/>
    <cellStyle name="Migliaia 9" xfId="109"/>
    <cellStyle name="Migliaia 9 2" xfId="110"/>
    <cellStyle name="Neutrale" xfId="111"/>
    <cellStyle name="Normal_download.asp?objectid=18424" xfId="112"/>
    <cellStyle name="Normale 10" xfId="113"/>
    <cellStyle name="Normale 10 2" xfId="114"/>
    <cellStyle name="Normale 10 3" xfId="115"/>
    <cellStyle name="Normale 11" xfId="116"/>
    <cellStyle name="Normale 12" xfId="117"/>
    <cellStyle name="Normale 13" xfId="118"/>
    <cellStyle name="Normale 14" xfId="119"/>
    <cellStyle name="Normale 15" xfId="120"/>
    <cellStyle name="Normale 16" xfId="121"/>
    <cellStyle name="Normale 17" xfId="122"/>
    <cellStyle name="Normale 18" xfId="123"/>
    <cellStyle name="Normale 19" xfId="124"/>
    <cellStyle name="Normale 19 2" xfId="125"/>
    <cellStyle name="Normale 2" xfId="126"/>
    <cellStyle name="Normale 2 10" xfId="127"/>
    <cellStyle name="Normale 2 11" xfId="128"/>
    <cellStyle name="Normale 2 2" xfId="129"/>
    <cellStyle name="Normale 2 2 2" xfId="130"/>
    <cellStyle name="Normale 2 3" xfId="131"/>
    <cellStyle name="Normale 2 4" xfId="132"/>
    <cellStyle name="Normale 2 4 2" xfId="133"/>
    <cellStyle name="Normale 2 4_Bilancino_al_1_febbraio_2011" xfId="134"/>
    <cellStyle name="Normale 2 5" xfId="135"/>
    <cellStyle name="Normale 2 6" xfId="136"/>
    <cellStyle name="Normale 2 7" xfId="137"/>
    <cellStyle name="Normale 2 8" xfId="138"/>
    <cellStyle name="Normale 2 9" xfId="139"/>
    <cellStyle name="Normale 20" xfId="140"/>
    <cellStyle name="Normale 20 2" xfId="141"/>
    <cellStyle name="Normale 20 3" xfId="142"/>
    <cellStyle name="Normale 21" xfId="143"/>
    <cellStyle name="Normale 21 2" xfId="144"/>
    <cellStyle name="Normale 22" xfId="145"/>
    <cellStyle name="Normale 23" xfId="146"/>
    <cellStyle name="Normale 24" xfId="147"/>
    <cellStyle name="Normale 25" xfId="148"/>
    <cellStyle name="Normale 26" xfId="149"/>
    <cellStyle name="Normale 26 2" xfId="150"/>
    <cellStyle name="Normale 27" xfId="151"/>
    <cellStyle name="Normale 28" xfId="152"/>
    <cellStyle name="Normale 28 2" xfId="153"/>
    <cellStyle name="Normale 29" xfId="154"/>
    <cellStyle name="Normale 29 2" xfId="155"/>
    <cellStyle name="Normale 3" xfId="156"/>
    <cellStyle name="Normale 3 2" xfId="157"/>
    <cellStyle name="Normale 3 2 2" xfId="158"/>
    <cellStyle name="Normale 3 3" xfId="159"/>
    <cellStyle name="Normale 30" xfId="160"/>
    <cellStyle name="Normale 30 2" xfId="161"/>
    <cellStyle name="Normale 31" xfId="162"/>
    <cellStyle name="Normale 31 2" xfId="163"/>
    <cellStyle name="Normale 32" xfId="164"/>
    <cellStyle name="Normale 32 2" xfId="165"/>
    <cellStyle name="Normale 33" xfId="166"/>
    <cellStyle name="Normale 33 2" xfId="167"/>
    <cellStyle name="Normale 34" xfId="168"/>
    <cellStyle name="Normale 35" xfId="169"/>
    <cellStyle name="Normale 36" xfId="170"/>
    <cellStyle name="Normale 37" xfId="171"/>
    <cellStyle name="Normale 38" xfId="172"/>
    <cellStyle name="Normale 39" xfId="173"/>
    <cellStyle name="Normale 4" xfId="174"/>
    <cellStyle name="Normale 4 2" xfId="175"/>
    <cellStyle name="Normale 5" xfId="176"/>
    <cellStyle name="Normale 5 2" xfId="177"/>
    <cellStyle name="Normale 6" xfId="178"/>
    <cellStyle name="Normale 6 2" xfId="179"/>
    <cellStyle name="Normale 7" xfId="180"/>
    <cellStyle name="Normale 7 2" xfId="181"/>
    <cellStyle name="Normale 7_702 al 13-01-2011" xfId="182"/>
    <cellStyle name="Normale 8" xfId="183"/>
    <cellStyle name="Normale 9" xfId="184"/>
    <cellStyle name="Nota" xfId="185"/>
    <cellStyle name="Output" xfId="186"/>
    <cellStyle name="Percent" xfId="187"/>
    <cellStyle name="Percentuale 2" xfId="188"/>
    <cellStyle name="Percentuale 2 2" xfId="189"/>
    <cellStyle name="Percentuale 2 2 2" xfId="190"/>
    <cellStyle name="Percentuale 2 2 3" xfId="191"/>
    <cellStyle name="Percentuale 2 3" xfId="192"/>
    <cellStyle name="Percentuale 3" xfId="193"/>
    <cellStyle name="Percentuale 4" xfId="194"/>
    <cellStyle name="Percentuale 4 2" xfId="195"/>
    <cellStyle name="Standard__Utopia Index Index und Guidance (Deutsch)" xfId="196"/>
    <cellStyle name="Testo avviso" xfId="197"/>
    <cellStyle name="Testo descrittivo" xfId="198"/>
    <cellStyle name="Titolo" xfId="199"/>
    <cellStyle name="Titolo 1" xfId="200"/>
    <cellStyle name="Titolo 2" xfId="201"/>
    <cellStyle name="Titolo 3" xfId="202"/>
    <cellStyle name="Titolo 4" xfId="203"/>
    <cellStyle name="Totale" xfId="204"/>
    <cellStyle name="Valore non valido" xfId="205"/>
    <cellStyle name="Valore valido" xfId="206"/>
    <cellStyle name="Currency" xfId="207"/>
    <cellStyle name="Currency [0]" xfId="208"/>
    <cellStyle name="Valuta 2" xfId="209"/>
    <cellStyle name="Valuta 3" xfId="210"/>
    <cellStyle name="Valuta 4" xfId="211"/>
    <cellStyle name="Valuta 5" xfId="2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O179"/>
  <sheetViews>
    <sheetView showGridLines="0" tabSelected="1" zoomScale="90" zoomScaleNormal="90" workbookViewId="0" topLeftCell="A136">
      <selection activeCell="E162" sqref="E162"/>
    </sheetView>
  </sheetViews>
  <sheetFormatPr defaultColWidth="9.140625" defaultRowHeight="12.75"/>
  <cols>
    <col min="1" max="1" width="7.8515625" style="10" customWidth="1"/>
    <col min="2" max="2" width="7.8515625" style="11" customWidth="1"/>
    <col min="3" max="3" width="70.7109375" style="12" customWidth="1"/>
    <col min="4" max="4" width="20.421875" style="1" customWidth="1"/>
    <col min="5" max="5" width="20.57421875" style="1" customWidth="1"/>
    <col min="6" max="6" width="20.421875" style="1" customWidth="1"/>
    <col min="7" max="8" width="20.57421875" style="12" customWidth="1"/>
    <col min="9" max="9" width="15.140625" style="12" customWidth="1"/>
    <col min="10" max="10" width="9.140625" style="12" customWidth="1"/>
    <col min="11" max="11" width="24.421875" style="12" customWidth="1"/>
    <col min="12" max="14" width="9.140625" style="12" customWidth="1"/>
    <col min="15" max="15" width="26.7109375" style="12" customWidth="1"/>
    <col min="16" max="16384" width="9.140625" style="12" customWidth="1"/>
  </cols>
  <sheetData>
    <row r="1" spans="1:9" s="2" customFormat="1" ht="22.5" customHeight="1">
      <c r="A1" s="82" t="s">
        <v>5</v>
      </c>
      <c r="B1" s="83"/>
      <c r="C1" s="79" t="s">
        <v>0</v>
      </c>
      <c r="D1" s="84" t="s">
        <v>115</v>
      </c>
      <c r="E1" s="84" t="s">
        <v>2</v>
      </c>
      <c r="F1" s="84" t="s">
        <v>133</v>
      </c>
      <c r="G1" s="87" t="s">
        <v>200</v>
      </c>
      <c r="H1" s="88"/>
      <c r="I1" s="89"/>
    </row>
    <row r="2" spans="1:9" s="2" customFormat="1" ht="17.25" customHeight="1">
      <c r="A2" s="73" t="s">
        <v>6</v>
      </c>
      <c r="B2" s="76" t="s">
        <v>7</v>
      </c>
      <c r="C2" s="80"/>
      <c r="D2" s="85"/>
      <c r="E2" s="85"/>
      <c r="F2" s="85"/>
      <c r="G2" s="84" t="s">
        <v>197</v>
      </c>
      <c r="H2" s="84" t="s">
        <v>198</v>
      </c>
      <c r="I2" s="84" t="s">
        <v>199</v>
      </c>
    </row>
    <row r="3" spans="1:9" s="3" customFormat="1" ht="5.25" customHeight="1">
      <c r="A3" s="74"/>
      <c r="B3" s="77"/>
      <c r="C3" s="80"/>
      <c r="D3" s="85"/>
      <c r="E3" s="85"/>
      <c r="F3" s="85"/>
      <c r="G3" s="85"/>
      <c r="H3" s="85"/>
      <c r="I3" s="85"/>
    </row>
    <row r="4" spans="1:9" s="3" customFormat="1" ht="10.5" customHeight="1">
      <c r="A4" s="75"/>
      <c r="B4" s="78"/>
      <c r="C4" s="81"/>
      <c r="D4" s="86"/>
      <c r="E4" s="86"/>
      <c r="F4" s="86"/>
      <c r="G4" s="86"/>
      <c r="H4" s="86"/>
      <c r="I4" s="86"/>
    </row>
    <row r="5" spans="1:9" s="3" customFormat="1" ht="24.75" customHeight="1">
      <c r="A5" s="70" t="s">
        <v>3</v>
      </c>
      <c r="B5" s="71"/>
      <c r="C5" s="72"/>
      <c r="D5" s="20">
        <f aca="true" t="shared" si="0" ref="D5:I5">D6+D130+D153</f>
        <v>4671841094</v>
      </c>
      <c r="E5" s="20">
        <f t="shared" si="0"/>
        <v>11402888630.57</v>
      </c>
      <c r="F5" s="20">
        <f t="shared" si="0"/>
        <v>16074729724.57</v>
      </c>
      <c r="G5" s="20">
        <f t="shared" si="0"/>
        <v>16074729724.57</v>
      </c>
      <c r="H5" s="20">
        <f t="shared" si="0"/>
        <v>16074229724.57</v>
      </c>
      <c r="I5" s="20">
        <f t="shared" si="0"/>
        <v>500000</v>
      </c>
    </row>
    <row r="6" spans="1:11" s="3" customFormat="1" ht="24" customHeight="1">
      <c r="A6" s="64" t="s">
        <v>26</v>
      </c>
      <c r="B6" s="65"/>
      <c r="C6" s="21" t="s">
        <v>30</v>
      </c>
      <c r="D6" s="4">
        <f aca="true" t="shared" si="1" ref="D6:I6">D7+D98</f>
        <v>4671841094</v>
      </c>
      <c r="E6" s="4">
        <f t="shared" si="1"/>
        <v>5256727331</v>
      </c>
      <c r="F6" s="4">
        <f t="shared" si="1"/>
        <v>9928568425</v>
      </c>
      <c r="G6" s="4">
        <f t="shared" si="1"/>
        <v>9928568425</v>
      </c>
      <c r="H6" s="4">
        <f t="shared" si="1"/>
        <v>9928068425</v>
      </c>
      <c r="I6" s="4">
        <f t="shared" si="1"/>
        <v>500000</v>
      </c>
      <c r="K6" s="53"/>
    </row>
    <row r="7" spans="1:15" s="3" customFormat="1" ht="17.25" customHeight="1">
      <c r="A7" s="25" t="s">
        <v>31</v>
      </c>
      <c r="B7" s="26"/>
      <c r="C7" s="24" t="s">
        <v>32</v>
      </c>
      <c r="D7" s="23">
        <f aca="true" t="shared" si="2" ref="D7:I7">SUM(D8:D97)</f>
        <v>1761605715</v>
      </c>
      <c r="E7" s="23">
        <f t="shared" si="2"/>
        <v>1677364750</v>
      </c>
      <c r="F7" s="23">
        <f t="shared" si="2"/>
        <v>3438970465</v>
      </c>
      <c r="G7" s="23">
        <f t="shared" si="2"/>
        <v>3438970465</v>
      </c>
      <c r="H7" s="23">
        <f t="shared" si="2"/>
        <v>3438970465</v>
      </c>
      <c r="I7" s="23">
        <f t="shared" si="2"/>
        <v>0</v>
      </c>
      <c r="O7" s="53"/>
    </row>
    <row r="8" spans="1:15" s="16" customFormat="1" ht="42" customHeight="1">
      <c r="A8" s="13">
        <v>2129</v>
      </c>
      <c r="B8" s="13">
        <v>800</v>
      </c>
      <c r="C8" s="18" t="s">
        <v>89</v>
      </c>
      <c r="D8" s="15">
        <v>4153160</v>
      </c>
      <c r="E8" s="15">
        <v>0</v>
      </c>
      <c r="F8" s="15">
        <f>D8+E8</f>
        <v>4153160</v>
      </c>
      <c r="G8" s="15">
        <v>4153160</v>
      </c>
      <c r="H8" s="15">
        <v>4153160</v>
      </c>
      <c r="I8" s="15">
        <v>0</v>
      </c>
      <c r="O8" s="54"/>
    </row>
    <row r="9" spans="1:9" s="16" customFormat="1" ht="49.5" customHeight="1">
      <c r="A9" s="13">
        <v>2183</v>
      </c>
      <c r="B9" s="13">
        <v>801</v>
      </c>
      <c r="C9" s="18" t="s">
        <v>100</v>
      </c>
      <c r="D9" s="15">
        <v>9782667</v>
      </c>
      <c r="E9" s="15">
        <v>0</v>
      </c>
      <c r="F9" s="15">
        <f aca="true" t="shared" si="3" ref="F9:F72">D9+E9</f>
        <v>9782667</v>
      </c>
      <c r="G9" s="15">
        <v>9782667</v>
      </c>
      <c r="H9" s="15">
        <v>9782667</v>
      </c>
      <c r="I9" s="15">
        <v>0</v>
      </c>
    </row>
    <row r="10" spans="1:9" s="16" customFormat="1" ht="17.25" customHeight="1">
      <c r="A10" s="13">
        <v>2185</v>
      </c>
      <c r="B10" s="13">
        <v>802</v>
      </c>
      <c r="C10" s="18" t="s">
        <v>8</v>
      </c>
      <c r="D10" s="15">
        <v>299286531</v>
      </c>
      <c r="E10" s="15">
        <v>0</v>
      </c>
      <c r="F10" s="15">
        <f t="shared" si="3"/>
        <v>299286531</v>
      </c>
      <c r="G10" s="15">
        <v>299286531</v>
      </c>
      <c r="H10" s="15">
        <v>299286531</v>
      </c>
      <c r="I10" s="15">
        <v>0</v>
      </c>
    </row>
    <row r="11" spans="1:9" s="16" customFormat="1" ht="26.25" customHeight="1">
      <c r="A11" s="13">
        <v>2157</v>
      </c>
      <c r="B11" s="13">
        <v>803</v>
      </c>
      <c r="C11" s="18" t="s">
        <v>75</v>
      </c>
      <c r="D11" s="15">
        <v>46331000</v>
      </c>
      <c r="E11" s="15">
        <v>0</v>
      </c>
      <c r="F11" s="15">
        <f t="shared" si="3"/>
        <v>46331000</v>
      </c>
      <c r="G11" s="15">
        <v>46331000</v>
      </c>
      <c r="H11" s="15">
        <v>46331000</v>
      </c>
      <c r="I11" s="15">
        <v>0</v>
      </c>
    </row>
    <row r="12" spans="1:9" s="16" customFormat="1" ht="24" customHeight="1">
      <c r="A12" s="13">
        <v>2121</v>
      </c>
      <c r="B12" s="13">
        <v>804</v>
      </c>
      <c r="C12" s="18" t="s">
        <v>71</v>
      </c>
      <c r="D12" s="15">
        <v>4000000</v>
      </c>
      <c r="E12" s="15">
        <v>4000000</v>
      </c>
      <c r="F12" s="15">
        <f t="shared" si="3"/>
        <v>8000000</v>
      </c>
      <c r="G12" s="15">
        <v>8000000</v>
      </c>
      <c r="H12" s="15">
        <v>8000000</v>
      </c>
      <c r="I12" s="15">
        <v>0</v>
      </c>
    </row>
    <row r="13" spans="1:9" s="16" customFormat="1" ht="26.25" customHeight="1">
      <c r="A13" s="13">
        <v>2122</v>
      </c>
      <c r="B13" s="13">
        <v>805</v>
      </c>
      <c r="C13" s="18" t="s">
        <v>73</v>
      </c>
      <c r="D13" s="15">
        <v>3000000</v>
      </c>
      <c r="E13" s="15">
        <v>0</v>
      </c>
      <c r="F13" s="15">
        <f t="shared" si="3"/>
        <v>3000000</v>
      </c>
      <c r="G13" s="15">
        <v>3000000</v>
      </c>
      <c r="H13" s="15">
        <v>3000000</v>
      </c>
      <c r="I13" s="15">
        <v>0</v>
      </c>
    </row>
    <row r="14" spans="1:9" s="16" customFormat="1" ht="31.5" customHeight="1">
      <c r="A14" s="13">
        <v>2138</v>
      </c>
      <c r="B14" s="13">
        <v>806</v>
      </c>
      <c r="C14" s="18" t="s">
        <v>72</v>
      </c>
      <c r="D14" s="15">
        <v>1500000</v>
      </c>
      <c r="E14" s="15">
        <v>0</v>
      </c>
      <c r="F14" s="15">
        <f t="shared" si="3"/>
        <v>1500000</v>
      </c>
      <c r="G14" s="15">
        <v>1500000</v>
      </c>
      <c r="H14" s="15">
        <v>1500000</v>
      </c>
      <c r="I14" s="15">
        <v>0</v>
      </c>
    </row>
    <row r="15" spans="1:9" s="16" customFormat="1" ht="38.25" customHeight="1">
      <c r="A15" s="13">
        <v>2133</v>
      </c>
      <c r="B15" s="13">
        <v>808</v>
      </c>
      <c r="C15" s="18" t="s">
        <v>52</v>
      </c>
      <c r="D15" s="15">
        <v>3965061</v>
      </c>
      <c r="E15" s="15">
        <v>0</v>
      </c>
      <c r="F15" s="15">
        <f t="shared" si="3"/>
        <v>3965061</v>
      </c>
      <c r="G15" s="15">
        <v>3965061</v>
      </c>
      <c r="H15" s="15">
        <v>3965061</v>
      </c>
      <c r="I15" s="15">
        <v>0</v>
      </c>
    </row>
    <row r="16" spans="1:9" s="16" customFormat="1" ht="28.5" customHeight="1">
      <c r="A16" s="13">
        <v>2102</v>
      </c>
      <c r="B16" s="13">
        <v>809</v>
      </c>
      <c r="C16" s="18" t="s">
        <v>105</v>
      </c>
      <c r="D16" s="15">
        <v>105394994</v>
      </c>
      <c r="E16" s="15">
        <v>185500000</v>
      </c>
      <c r="F16" s="15">
        <f t="shared" si="3"/>
        <v>290894994</v>
      </c>
      <c r="G16" s="15">
        <v>290894994</v>
      </c>
      <c r="H16" s="15">
        <v>290894994</v>
      </c>
      <c r="I16" s="15">
        <v>0</v>
      </c>
    </row>
    <row r="17" spans="1:9" s="16" customFormat="1" ht="52.5" customHeight="1">
      <c r="A17" s="13">
        <v>2186</v>
      </c>
      <c r="B17" s="13">
        <v>811</v>
      </c>
      <c r="C17" s="18" t="s">
        <v>99</v>
      </c>
      <c r="D17" s="15">
        <v>3557910</v>
      </c>
      <c r="E17" s="15">
        <v>0</v>
      </c>
      <c r="F17" s="15">
        <f t="shared" si="3"/>
        <v>3557910</v>
      </c>
      <c r="G17" s="15">
        <v>3557910</v>
      </c>
      <c r="H17" s="15">
        <v>3557910</v>
      </c>
      <c r="I17" s="15">
        <v>0</v>
      </c>
    </row>
    <row r="18" spans="1:9" s="16" customFormat="1" ht="84" customHeight="1">
      <c r="A18" s="13">
        <v>2780</v>
      </c>
      <c r="B18" s="13">
        <v>812</v>
      </c>
      <c r="C18" s="18" t="s">
        <v>49</v>
      </c>
      <c r="D18" s="15">
        <v>62029694</v>
      </c>
      <c r="E18" s="15">
        <v>16040976</v>
      </c>
      <c r="F18" s="15">
        <f t="shared" si="3"/>
        <v>78070670</v>
      </c>
      <c r="G18" s="15">
        <v>78070670</v>
      </c>
      <c r="H18" s="15">
        <v>78070670</v>
      </c>
      <c r="I18" s="15">
        <v>0</v>
      </c>
    </row>
    <row r="19" spans="1:9" s="16" customFormat="1" ht="28.5" customHeight="1">
      <c r="A19" s="13">
        <v>2108</v>
      </c>
      <c r="B19" s="13">
        <v>815</v>
      </c>
      <c r="C19" s="18" t="s">
        <v>108</v>
      </c>
      <c r="D19" s="15">
        <v>59920630</v>
      </c>
      <c r="E19" s="15">
        <v>7000000</v>
      </c>
      <c r="F19" s="15">
        <f t="shared" si="3"/>
        <v>66920630</v>
      </c>
      <c r="G19" s="15">
        <v>66920630</v>
      </c>
      <c r="H19" s="15">
        <v>66920630</v>
      </c>
      <c r="I19" s="15">
        <v>0</v>
      </c>
    </row>
    <row r="20" spans="1:9" s="16" customFormat="1" ht="28.5" customHeight="1">
      <c r="A20" s="13">
        <v>2111</v>
      </c>
      <c r="B20" s="13">
        <v>816</v>
      </c>
      <c r="C20" s="18" t="s">
        <v>95</v>
      </c>
      <c r="D20" s="15">
        <v>17547118</v>
      </c>
      <c r="E20" s="15">
        <v>0</v>
      </c>
      <c r="F20" s="15">
        <f t="shared" si="3"/>
        <v>17547118</v>
      </c>
      <c r="G20" s="15">
        <v>17547118</v>
      </c>
      <c r="H20" s="15">
        <v>17547118</v>
      </c>
      <c r="I20" s="15">
        <v>0</v>
      </c>
    </row>
    <row r="21" spans="1:9" s="16" customFormat="1" ht="29.25" customHeight="1">
      <c r="A21" s="13">
        <v>2106</v>
      </c>
      <c r="B21" s="13">
        <v>817</v>
      </c>
      <c r="C21" s="18" t="s">
        <v>94</v>
      </c>
      <c r="D21" s="15">
        <v>36361288</v>
      </c>
      <c r="E21" s="15">
        <v>35000000</v>
      </c>
      <c r="F21" s="15">
        <f t="shared" si="3"/>
        <v>71361288</v>
      </c>
      <c r="G21" s="15">
        <v>71361288</v>
      </c>
      <c r="H21" s="15">
        <v>71361288</v>
      </c>
      <c r="I21" s="15">
        <v>0</v>
      </c>
    </row>
    <row r="22" spans="1:9" s="16" customFormat="1" ht="39.75" customHeight="1">
      <c r="A22" s="13">
        <v>2099</v>
      </c>
      <c r="B22" s="13">
        <v>818</v>
      </c>
      <c r="C22" s="18" t="s">
        <v>103</v>
      </c>
      <c r="D22" s="15">
        <v>226932126</v>
      </c>
      <c r="E22" s="15">
        <v>0</v>
      </c>
      <c r="F22" s="15">
        <f t="shared" si="3"/>
        <v>226932126</v>
      </c>
      <c r="G22" s="15">
        <v>226932126</v>
      </c>
      <c r="H22" s="15">
        <v>226932126</v>
      </c>
      <c r="I22" s="15">
        <v>0</v>
      </c>
    </row>
    <row r="23" spans="1:9" s="16" customFormat="1" ht="34.5" customHeight="1">
      <c r="A23" s="13">
        <v>2153</v>
      </c>
      <c r="B23" s="13">
        <v>819</v>
      </c>
      <c r="C23" s="18" t="s">
        <v>76</v>
      </c>
      <c r="D23" s="15">
        <v>200000</v>
      </c>
      <c r="E23" s="15">
        <v>400000</v>
      </c>
      <c r="F23" s="15">
        <f t="shared" si="3"/>
        <v>600000</v>
      </c>
      <c r="G23" s="15">
        <v>600000</v>
      </c>
      <c r="H23" s="15">
        <v>600000</v>
      </c>
      <c r="I23" s="15">
        <v>0</v>
      </c>
    </row>
    <row r="24" spans="1:9" s="16" customFormat="1" ht="18" customHeight="1">
      <c r="A24" s="13">
        <v>2120</v>
      </c>
      <c r="B24" s="13">
        <v>820</v>
      </c>
      <c r="C24" s="19" t="s">
        <v>43</v>
      </c>
      <c r="D24" s="15">
        <v>331919460</v>
      </c>
      <c r="E24" s="15">
        <v>6355022</v>
      </c>
      <c r="F24" s="15">
        <f t="shared" si="3"/>
        <v>338274482</v>
      </c>
      <c r="G24" s="15">
        <v>338274482</v>
      </c>
      <c r="H24" s="15">
        <v>338274482</v>
      </c>
      <c r="I24" s="15">
        <v>0</v>
      </c>
    </row>
    <row r="25" spans="1:9" s="16" customFormat="1" ht="27" customHeight="1">
      <c r="A25" s="13">
        <v>2113</v>
      </c>
      <c r="B25" s="13">
        <v>821</v>
      </c>
      <c r="C25" s="18" t="s">
        <v>109</v>
      </c>
      <c r="D25" s="15">
        <v>4487576</v>
      </c>
      <c r="E25" s="15">
        <v>1619312</v>
      </c>
      <c r="F25" s="15">
        <f t="shared" si="3"/>
        <v>6106888</v>
      </c>
      <c r="G25" s="15">
        <v>6106888</v>
      </c>
      <c r="H25" s="15">
        <v>6106888</v>
      </c>
      <c r="I25" s="15">
        <v>0</v>
      </c>
    </row>
    <row r="26" spans="1:9" s="16" customFormat="1" ht="27" customHeight="1">
      <c r="A26" s="13">
        <v>2123</v>
      </c>
      <c r="B26" s="13">
        <v>822</v>
      </c>
      <c r="C26" s="18" t="s">
        <v>53</v>
      </c>
      <c r="D26" s="15">
        <v>1337067</v>
      </c>
      <c r="E26" s="15">
        <v>0</v>
      </c>
      <c r="F26" s="15">
        <f t="shared" si="3"/>
        <v>1337067</v>
      </c>
      <c r="G26" s="15">
        <v>1337067</v>
      </c>
      <c r="H26" s="15">
        <v>1337067</v>
      </c>
      <c r="I26" s="15">
        <v>0</v>
      </c>
    </row>
    <row r="27" spans="1:9" s="16" customFormat="1" ht="27.75" customHeight="1">
      <c r="A27" s="13">
        <v>5210</v>
      </c>
      <c r="B27" s="13">
        <v>823</v>
      </c>
      <c r="C27" s="19" t="s">
        <v>1</v>
      </c>
      <c r="D27" s="15">
        <v>2639275</v>
      </c>
      <c r="E27" s="15">
        <v>0</v>
      </c>
      <c r="F27" s="15">
        <f t="shared" si="3"/>
        <v>2639275</v>
      </c>
      <c r="G27" s="15">
        <v>2639275</v>
      </c>
      <c r="H27" s="15">
        <v>2639275</v>
      </c>
      <c r="I27" s="15">
        <v>0</v>
      </c>
    </row>
    <row r="28" spans="1:9" s="16" customFormat="1" ht="15.75" customHeight="1">
      <c r="A28" s="13">
        <v>5211</v>
      </c>
      <c r="B28" s="13">
        <v>824</v>
      </c>
      <c r="C28" s="18" t="s">
        <v>9</v>
      </c>
      <c r="D28" s="15">
        <v>1419485</v>
      </c>
      <c r="E28" s="15">
        <v>0</v>
      </c>
      <c r="F28" s="15">
        <f t="shared" si="3"/>
        <v>1419485</v>
      </c>
      <c r="G28" s="15">
        <v>1419485</v>
      </c>
      <c r="H28" s="15">
        <v>1419485</v>
      </c>
      <c r="I28" s="15">
        <v>0</v>
      </c>
    </row>
    <row r="29" spans="1:9" s="16" customFormat="1" ht="30" customHeight="1">
      <c r="A29" s="13">
        <v>2098</v>
      </c>
      <c r="B29" s="13">
        <v>825</v>
      </c>
      <c r="C29" s="18" t="s">
        <v>59</v>
      </c>
      <c r="D29" s="15">
        <v>400000</v>
      </c>
      <c r="E29" s="15">
        <v>0</v>
      </c>
      <c r="F29" s="15">
        <f t="shared" si="3"/>
        <v>400000</v>
      </c>
      <c r="G29" s="15">
        <v>400000</v>
      </c>
      <c r="H29" s="15">
        <v>400000</v>
      </c>
      <c r="I29" s="15">
        <v>0</v>
      </c>
    </row>
    <row r="30" spans="1:9" s="16" customFormat="1" ht="39.75" customHeight="1">
      <c r="A30" s="13">
        <v>2134</v>
      </c>
      <c r="B30" s="13">
        <v>826</v>
      </c>
      <c r="C30" s="18" t="s">
        <v>50</v>
      </c>
      <c r="D30" s="15">
        <v>24138763</v>
      </c>
      <c r="E30" s="15">
        <v>0</v>
      </c>
      <c r="F30" s="15">
        <f t="shared" si="3"/>
        <v>24138763</v>
      </c>
      <c r="G30" s="15">
        <v>24138763</v>
      </c>
      <c r="H30" s="15">
        <v>24138763</v>
      </c>
      <c r="I30" s="15">
        <v>0</v>
      </c>
    </row>
    <row r="31" spans="1:9" s="16" customFormat="1" ht="15" customHeight="1">
      <c r="A31" s="13">
        <v>5200</v>
      </c>
      <c r="B31" s="13">
        <v>827</v>
      </c>
      <c r="C31" s="18" t="s">
        <v>62</v>
      </c>
      <c r="D31" s="15">
        <v>17400611</v>
      </c>
      <c r="E31" s="15">
        <v>11500000</v>
      </c>
      <c r="F31" s="15">
        <f t="shared" si="3"/>
        <v>28900611</v>
      </c>
      <c r="G31" s="15">
        <v>28900611</v>
      </c>
      <c r="H31" s="15">
        <v>28900611</v>
      </c>
      <c r="I31" s="15">
        <v>0</v>
      </c>
    </row>
    <row r="32" spans="1:9" s="16" customFormat="1" ht="15" customHeight="1">
      <c r="A32" s="13">
        <v>5217</v>
      </c>
      <c r="B32" s="13">
        <v>828</v>
      </c>
      <c r="C32" s="18" t="s">
        <v>48</v>
      </c>
      <c r="D32" s="15">
        <v>13639282</v>
      </c>
      <c r="E32" s="15">
        <v>0</v>
      </c>
      <c r="F32" s="15">
        <f t="shared" si="3"/>
        <v>13639282</v>
      </c>
      <c r="G32" s="15">
        <v>13639282</v>
      </c>
      <c r="H32" s="15">
        <v>13639282</v>
      </c>
      <c r="I32" s="15">
        <v>0</v>
      </c>
    </row>
    <row r="33" spans="1:9" s="16" customFormat="1" ht="27.75" customHeight="1">
      <c r="A33" s="13">
        <v>5223</v>
      </c>
      <c r="B33" s="13">
        <v>829</v>
      </c>
      <c r="C33" s="19" t="s">
        <v>63</v>
      </c>
      <c r="D33" s="15">
        <v>3576486</v>
      </c>
      <c r="E33" s="15">
        <v>0</v>
      </c>
      <c r="F33" s="15">
        <f t="shared" si="3"/>
        <v>3576486</v>
      </c>
      <c r="G33" s="15">
        <v>3576486</v>
      </c>
      <c r="H33" s="15">
        <v>3576486</v>
      </c>
      <c r="I33" s="15">
        <v>0</v>
      </c>
    </row>
    <row r="34" spans="1:9" s="16" customFormat="1" ht="39.75" customHeight="1">
      <c r="A34" s="13">
        <v>2136</v>
      </c>
      <c r="B34" s="13">
        <v>830</v>
      </c>
      <c r="C34" s="18" t="s">
        <v>54</v>
      </c>
      <c r="D34" s="15">
        <v>0</v>
      </c>
      <c r="E34" s="15">
        <v>109654</v>
      </c>
      <c r="F34" s="15">
        <f t="shared" si="3"/>
        <v>109654</v>
      </c>
      <c r="G34" s="15">
        <v>109654</v>
      </c>
      <c r="H34" s="15">
        <v>109654</v>
      </c>
      <c r="I34" s="15">
        <v>0</v>
      </c>
    </row>
    <row r="35" spans="1:9" s="16" customFormat="1" ht="59.25" customHeight="1">
      <c r="A35" s="13">
        <v>2149</v>
      </c>
      <c r="B35" s="13">
        <v>831</v>
      </c>
      <c r="C35" s="18" t="s">
        <v>66</v>
      </c>
      <c r="D35" s="15">
        <v>23496797</v>
      </c>
      <c r="E35" s="15">
        <v>0</v>
      </c>
      <c r="F35" s="15">
        <f t="shared" si="3"/>
        <v>23496797</v>
      </c>
      <c r="G35" s="15">
        <v>23496797</v>
      </c>
      <c r="H35" s="15">
        <v>23496797</v>
      </c>
      <c r="I35" s="15">
        <v>0</v>
      </c>
    </row>
    <row r="36" spans="1:9" s="16" customFormat="1" ht="38.25" customHeight="1">
      <c r="A36" s="13">
        <v>2114</v>
      </c>
      <c r="B36" s="13">
        <v>832</v>
      </c>
      <c r="C36" s="19" t="s">
        <v>51</v>
      </c>
      <c r="D36" s="15">
        <v>0</v>
      </c>
      <c r="E36" s="15">
        <v>0</v>
      </c>
      <c r="F36" s="15">
        <f t="shared" si="3"/>
        <v>0</v>
      </c>
      <c r="G36" s="15">
        <v>0</v>
      </c>
      <c r="H36" s="15">
        <v>0</v>
      </c>
      <c r="I36" s="15">
        <v>0</v>
      </c>
    </row>
    <row r="37" spans="1:9" s="16" customFormat="1" ht="31.5" customHeight="1">
      <c r="A37" s="13">
        <v>2154</v>
      </c>
      <c r="B37" s="13">
        <v>833</v>
      </c>
      <c r="C37" s="19" t="s">
        <v>60</v>
      </c>
      <c r="D37" s="15">
        <v>10235819</v>
      </c>
      <c r="E37" s="15">
        <v>0</v>
      </c>
      <c r="F37" s="15">
        <f t="shared" si="3"/>
        <v>10235819</v>
      </c>
      <c r="G37" s="15">
        <v>10235819</v>
      </c>
      <c r="H37" s="15">
        <v>10235819</v>
      </c>
      <c r="I37" s="15">
        <v>0</v>
      </c>
    </row>
    <row r="38" spans="1:9" s="16" customFormat="1" ht="30.75" customHeight="1">
      <c r="A38" s="13">
        <v>2155</v>
      </c>
      <c r="B38" s="13">
        <v>834</v>
      </c>
      <c r="C38" s="19" t="s">
        <v>61</v>
      </c>
      <c r="D38" s="15">
        <v>900000</v>
      </c>
      <c r="E38" s="15">
        <v>0</v>
      </c>
      <c r="F38" s="15">
        <f t="shared" si="3"/>
        <v>900000</v>
      </c>
      <c r="G38" s="15">
        <v>900000</v>
      </c>
      <c r="H38" s="15">
        <v>900000</v>
      </c>
      <c r="I38" s="15">
        <v>0</v>
      </c>
    </row>
    <row r="39" spans="1:9" s="16" customFormat="1" ht="19.5" customHeight="1">
      <c r="A39" s="13">
        <v>2112</v>
      </c>
      <c r="B39" s="13">
        <v>835</v>
      </c>
      <c r="C39" s="18" t="s">
        <v>65</v>
      </c>
      <c r="D39" s="15">
        <v>0</v>
      </c>
      <c r="E39" s="15">
        <v>0</v>
      </c>
      <c r="F39" s="15">
        <f t="shared" si="3"/>
        <v>0</v>
      </c>
      <c r="G39" s="15">
        <v>0</v>
      </c>
      <c r="H39" s="15">
        <v>0</v>
      </c>
      <c r="I39" s="15">
        <v>0</v>
      </c>
    </row>
    <row r="40" spans="1:9" s="16" customFormat="1" ht="36" customHeight="1">
      <c r="A40" s="13">
        <v>2124</v>
      </c>
      <c r="B40" s="13">
        <v>836</v>
      </c>
      <c r="C40" s="18" t="s">
        <v>44</v>
      </c>
      <c r="D40" s="15">
        <v>656522</v>
      </c>
      <c r="E40" s="15">
        <v>0</v>
      </c>
      <c r="F40" s="15">
        <f t="shared" si="3"/>
        <v>656522</v>
      </c>
      <c r="G40" s="15">
        <v>656522</v>
      </c>
      <c r="H40" s="15">
        <v>656522</v>
      </c>
      <c r="I40" s="15">
        <v>0</v>
      </c>
    </row>
    <row r="41" spans="1:9" s="16" customFormat="1" ht="38.25" customHeight="1">
      <c r="A41" s="13">
        <v>2191</v>
      </c>
      <c r="B41" s="13">
        <v>837</v>
      </c>
      <c r="C41" s="19" t="s">
        <v>55</v>
      </c>
      <c r="D41" s="15">
        <v>0</v>
      </c>
      <c r="E41" s="15">
        <v>0</v>
      </c>
      <c r="F41" s="15">
        <f t="shared" si="3"/>
        <v>0</v>
      </c>
      <c r="G41" s="15">
        <v>0</v>
      </c>
      <c r="H41" s="15">
        <v>0</v>
      </c>
      <c r="I41" s="15">
        <v>0</v>
      </c>
    </row>
    <row r="42" spans="1:9" s="16" customFormat="1" ht="26.25" customHeight="1">
      <c r="A42" s="36">
        <v>2090</v>
      </c>
      <c r="B42" s="13">
        <v>839</v>
      </c>
      <c r="C42" s="27" t="s">
        <v>67</v>
      </c>
      <c r="D42" s="15">
        <v>23748399</v>
      </c>
      <c r="E42" s="15">
        <v>0</v>
      </c>
      <c r="F42" s="15">
        <f t="shared" si="3"/>
        <v>23748399</v>
      </c>
      <c r="G42" s="15">
        <v>23748399</v>
      </c>
      <c r="H42" s="15">
        <v>23748399</v>
      </c>
      <c r="I42" s="15">
        <v>0</v>
      </c>
    </row>
    <row r="43" spans="1:9" s="16" customFormat="1" ht="27.75" customHeight="1">
      <c r="A43" s="36">
        <v>2091</v>
      </c>
      <c r="B43" s="13">
        <v>840</v>
      </c>
      <c r="C43" s="18" t="s">
        <v>104</v>
      </c>
      <c r="D43" s="15">
        <v>484977</v>
      </c>
      <c r="E43" s="15">
        <v>0</v>
      </c>
      <c r="F43" s="15">
        <f t="shared" si="3"/>
        <v>484977</v>
      </c>
      <c r="G43" s="15">
        <v>484977</v>
      </c>
      <c r="H43" s="15">
        <v>484977</v>
      </c>
      <c r="I43" s="15">
        <v>0</v>
      </c>
    </row>
    <row r="44" spans="1:9" s="16" customFormat="1" ht="27.75" customHeight="1">
      <c r="A44" s="13">
        <v>2118</v>
      </c>
      <c r="B44" s="13">
        <v>841</v>
      </c>
      <c r="C44" s="17" t="s">
        <v>106</v>
      </c>
      <c r="D44" s="15">
        <v>2208329</v>
      </c>
      <c r="E44" s="15">
        <v>0</v>
      </c>
      <c r="F44" s="15">
        <f t="shared" si="3"/>
        <v>2208329</v>
      </c>
      <c r="G44" s="15">
        <v>2208329</v>
      </c>
      <c r="H44" s="15">
        <v>2208329</v>
      </c>
      <c r="I44" s="15">
        <v>0</v>
      </c>
    </row>
    <row r="45" spans="1:9" s="35" customFormat="1" ht="28.5" customHeight="1">
      <c r="A45" s="13">
        <v>2010</v>
      </c>
      <c r="B45" s="13">
        <v>842</v>
      </c>
      <c r="C45" s="17" t="s">
        <v>96</v>
      </c>
      <c r="D45" s="32">
        <v>13849040</v>
      </c>
      <c r="E45" s="15">
        <v>0</v>
      </c>
      <c r="F45" s="15">
        <f t="shared" si="3"/>
        <v>13849040</v>
      </c>
      <c r="G45" s="15">
        <v>13849040</v>
      </c>
      <c r="H45" s="15">
        <v>13849040</v>
      </c>
      <c r="I45" s="15">
        <v>0</v>
      </c>
    </row>
    <row r="46" spans="1:9" s="16" customFormat="1" ht="32.25" customHeight="1">
      <c r="A46" s="13">
        <v>2096</v>
      </c>
      <c r="B46" s="13">
        <v>843</v>
      </c>
      <c r="C46" s="17" t="s">
        <v>46</v>
      </c>
      <c r="D46" s="15">
        <v>432309</v>
      </c>
      <c r="E46" s="15">
        <v>0</v>
      </c>
      <c r="F46" s="15">
        <f t="shared" si="3"/>
        <v>432309</v>
      </c>
      <c r="G46" s="15">
        <v>432309</v>
      </c>
      <c r="H46" s="15">
        <v>432309</v>
      </c>
      <c r="I46" s="15">
        <v>0</v>
      </c>
    </row>
    <row r="47" spans="1:9" s="16" customFormat="1" ht="19.5" customHeight="1">
      <c r="A47" s="36">
        <v>2092</v>
      </c>
      <c r="B47" s="36">
        <v>844</v>
      </c>
      <c r="C47" s="18" t="s">
        <v>91</v>
      </c>
      <c r="D47" s="15">
        <v>593538</v>
      </c>
      <c r="E47" s="15">
        <v>15870683</v>
      </c>
      <c r="F47" s="15">
        <f t="shared" si="3"/>
        <v>16464221</v>
      </c>
      <c r="G47" s="15">
        <v>16464221</v>
      </c>
      <c r="H47" s="15">
        <v>16464221</v>
      </c>
      <c r="I47" s="15">
        <v>0</v>
      </c>
    </row>
    <row r="48" spans="1:9" s="16" customFormat="1" ht="33" customHeight="1">
      <c r="A48" s="36">
        <v>2093</v>
      </c>
      <c r="B48" s="36">
        <v>847</v>
      </c>
      <c r="C48" s="18" t="s">
        <v>68</v>
      </c>
      <c r="D48" s="15">
        <v>500000</v>
      </c>
      <c r="E48" s="15">
        <v>0</v>
      </c>
      <c r="F48" s="15">
        <f t="shared" si="3"/>
        <v>500000</v>
      </c>
      <c r="G48" s="15">
        <v>500000</v>
      </c>
      <c r="H48" s="15">
        <v>500000</v>
      </c>
      <c r="I48" s="15">
        <v>0</v>
      </c>
    </row>
    <row r="49" spans="1:9" s="16" customFormat="1" ht="33" customHeight="1">
      <c r="A49" s="13">
        <v>2137</v>
      </c>
      <c r="B49" s="13">
        <v>848</v>
      </c>
      <c r="C49" s="27" t="s">
        <v>107</v>
      </c>
      <c r="D49" s="15">
        <v>5673303</v>
      </c>
      <c r="E49" s="15">
        <v>0</v>
      </c>
      <c r="F49" s="15">
        <f t="shared" si="3"/>
        <v>5673303</v>
      </c>
      <c r="G49" s="15">
        <v>5673303</v>
      </c>
      <c r="H49" s="15">
        <v>5673303</v>
      </c>
      <c r="I49" s="15">
        <v>0</v>
      </c>
    </row>
    <row r="50" spans="1:9" s="16" customFormat="1" ht="36" customHeight="1">
      <c r="A50" s="13">
        <v>1709</v>
      </c>
      <c r="B50" s="13">
        <v>849</v>
      </c>
      <c r="C50" s="27" t="s">
        <v>57</v>
      </c>
      <c r="D50" s="15">
        <v>0</v>
      </c>
      <c r="E50" s="15">
        <v>0</v>
      </c>
      <c r="F50" s="15">
        <f t="shared" si="3"/>
        <v>0</v>
      </c>
      <c r="G50" s="15">
        <v>0</v>
      </c>
      <c r="H50" s="15">
        <v>0</v>
      </c>
      <c r="I50" s="15">
        <v>0</v>
      </c>
    </row>
    <row r="51" spans="1:9" s="16" customFormat="1" ht="20.25" customHeight="1">
      <c r="A51" s="13">
        <v>2179</v>
      </c>
      <c r="B51" s="13">
        <v>850</v>
      </c>
      <c r="C51" s="17" t="s">
        <v>45</v>
      </c>
      <c r="D51" s="15">
        <v>79528894</v>
      </c>
      <c r="E51" s="15">
        <v>0</v>
      </c>
      <c r="F51" s="15">
        <f t="shared" si="3"/>
        <v>79528894</v>
      </c>
      <c r="G51" s="15">
        <v>79528894</v>
      </c>
      <c r="H51" s="15">
        <v>79528894</v>
      </c>
      <c r="I51" s="15">
        <v>0</v>
      </c>
    </row>
    <row r="52" spans="1:9" s="16" customFormat="1" ht="53.25" customHeight="1">
      <c r="A52" s="36">
        <v>2107</v>
      </c>
      <c r="B52" s="36">
        <v>851</v>
      </c>
      <c r="C52" s="18" t="s">
        <v>69</v>
      </c>
      <c r="D52" s="15">
        <v>24370997</v>
      </c>
      <c r="E52" s="15">
        <v>0</v>
      </c>
      <c r="F52" s="15">
        <f t="shared" si="3"/>
        <v>24370997</v>
      </c>
      <c r="G52" s="15">
        <v>24370997</v>
      </c>
      <c r="H52" s="15">
        <v>24370997</v>
      </c>
      <c r="I52" s="15">
        <v>0</v>
      </c>
    </row>
    <row r="53" spans="1:9" s="16" customFormat="1" ht="45.75" customHeight="1">
      <c r="A53" s="36">
        <v>1899</v>
      </c>
      <c r="B53" s="36">
        <v>852</v>
      </c>
      <c r="C53" s="18" t="s">
        <v>70</v>
      </c>
      <c r="D53" s="15">
        <v>450000</v>
      </c>
      <c r="E53" s="15">
        <v>0</v>
      </c>
      <c r="F53" s="15">
        <f t="shared" si="3"/>
        <v>450000</v>
      </c>
      <c r="G53" s="15">
        <v>450000</v>
      </c>
      <c r="H53" s="15">
        <v>450000</v>
      </c>
      <c r="I53" s="15">
        <v>0</v>
      </c>
    </row>
    <row r="54" spans="1:9" s="16" customFormat="1" ht="29.25" customHeight="1">
      <c r="A54" s="57">
        <v>2147</v>
      </c>
      <c r="B54" s="36">
        <v>853</v>
      </c>
      <c r="C54" s="19" t="s">
        <v>118</v>
      </c>
      <c r="D54" s="15">
        <v>5000000</v>
      </c>
      <c r="E54" s="15">
        <v>0</v>
      </c>
      <c r="F54" s="15">
        <f t="shared" si="3"/>
        <v>5000000</v>
      </c>
      <c r="G54" s="15">
        <v>5000000</v>
      </c>
      <c r="H54" s="15">
        <v>5000000</v>
      </c>
      <c r="I54" s="15">
        <v>0</v>
      </c>
    </row>
    <row r="55" spans="1:9" s="35" customFormat="1" ht="45.75" customHeight="1">
      <c r="A55" s="13">
        <v>2088</v>
      </c>
      <c r="B55" s="13">
        <v>859</v>
      </c>
      <c r="C55" s="18" t="s">
        <v>82</v>
      </c>
      <c r="D55" s="32">
        <v>0</v>
      </c>
      <c r="E55" s="15">
        <v>0</v>
      </c>
      <c r="F55" s="15">
        <f t="shared" si="3"/>
        <v>0</v>
      </c>
      <c r="G55" s="15">
        <v>0</v>
      </c>
      <c r="H55" s="15">
        <v>0</v>
      </c>
      <c r="I55" s="15">
        <v>0</v>
      </c>
    </row>
    <row r="56" spans="1:9" s="16" customFormat="1" ht="38.25" customHeight="1">
      <c r="A56" s="13">
        <v>2193</v>
      </c>
      <c r="B56" s="36">
        <v>861</v>
      </c>
      <c r="C56" s="18" t="s">
        <v>64</v>
      </c>
      <c r="D56" s="15">
        <v>0</v>
      </c>
      <c r="E56" s="15">
        <v>286752418</v>
      </c>
      <c r="F56" s="15">
        <f t="shared" si="3"/>
        <v>286752418</v>
      </c>
      <c r="G56" s="15">
        <v>286752418</v>
      </c>
      <c r="H56" s="15">
        <v>286752418</v>
      </c>
      <c r="I56" s="15">
        <v>0</v>
      </c>
    </row>
    <row r="57" spans="1:9" s="16" customFormat="1" ht="30" customHeight="1">
      <c r="A57" s="13">
        <v>2127</v>
      </c>
      <c r="B57" s="13">
        <v>864</v>
      </c>
      <c r="C57" s="27" t="s">
        <v>90</v>
      </c>
      <c r="D57" s="15">
        <v>80000000</v>
      </c>
      <c r="E57" s="15">
        <v>0</v>
      </c>
      <c r="F57" s="15">
        <f t="shared" si="3"/>
        <v>80000000</v>
      </c>
      <c r="G57" s="15">
        <v>80000000</v>
      </c>
      <c r="H57" s="15">
        <v>80000000</v>
      </c>
      <c r="I57" s="15">
        <v>0</v>
      </c>
    </row>
    <row r="58" spans="1:9" s="16" customFormat="1" ht="45.75" customHeight="1">
      <c r="A58" s="13">
        <v>1496</v>
      </c>
      <c r="B58" s="13">
        <v>867</v>
      </c>
      <c r="C58" s="27" t="s">
        <v>101</v>
      </c>
      <c r="D58" s="15">
        <v>53238532</v>
      </c>
      <c r="E58" s="15">
        <v>0</v>
      </c>
      <c r="F58" s="15">
        <f t="shared" si="3"/>
        <v>53238532</v>
      </c>
      <c r="G58" s="15">
        <v>53238532</v>
      </c>
      <c r="H58" s="15">
        <v>53238532</v>
      </c>
      <c r="I58" s="15">
        <v>0</v>
      </c>
    </row>
    <row r="59" spans="1:9" s="16" customFormat="1" ht="24" customHeight="1">
      <c r="A59" s="13">
        <v>2126</v>
      </c>
      <c r="B59" s="13">
        <v>868</v>
      </c>
      <c r="C59" s="18" t="s">
        <v>24</v>
      </c>
      <c r="D59" s="15">
        <v>9506475</v>
      </c>
      <c r="E59" s="15">
        <v>0</v>
      </c>
      <c r="F59" s="15">
        <f t="shared" si="3"/>
        <v>9506475</v>
      </c>
      <c r="G59" s="15">
        <v>9506475</v>
      </c>
      <c r="H59" s="15">
        <v>9506475</v>
      </c>
      <c r="I59" s="15">
        <v>0</v>
      </c>
    </row>
    <row r="60" spans="1:9" s="16" customFormat="1" ht="29.25" customHeight="1">
      <c r="A60" s="13">
        <v>2097</v>
      </c>
      <c r="B60" s="13">
        <v>871</v>
      </c>
      <c r="C60" s="18" t="s">
        <v>111</v>
      </c>
      <c r="D60" s="15">
        <v>0</v>
      </c>
      <c r="E60" s="15">
        <v>0</v>
      </c>
      <c r="F60" s="15">
        <f t="shared" si="3"/>
        <v>0</v>
      </c>
      <c r="G60" s="15">
        <v>0</v>
      </c>
      <c r="H60" s="15">
        <v>0</v>
      </c>
      <c r="I60" s="15">
        <v>0</v>
      </c>
    </row>
    <row r="61" spans="1:13" s="35" customFormat="1" ht="36" customHeight="1">
      <c r="A61" s="13">
        <v>2094</v>
      </c>
      <c r="B61" s="13">
        <v>881</v>
      </c>
      <c r="C61" s="18" t="s">
        <v>85</v>
      </c>
      <c r="D61" s="32">
        <v>1061600</v>
      </c>
      <c r="E61" s="15">
        <v>0</v>
      </c>
      <c r="F61" s="15">
        <f t="shared" si="3"/>
        <v>1061600</v>
      </c>
      <c r="G61" s="15">
        <v>1061600</v>
      </c>
      <c r="H61" s="15">
        <v>1061600</v>
      </c>
      <c r="I61" s="15">
        <v>0</v>
      </c>
      <c r="K61" s="39"/>
      <c r="L61" s="40"/>
      <c r="M61" s="40"/>
    </row>
    <row r="62" spans="1:13" s="16" customFormat="1" ht="24" customHeight="1">
      <c r="A62" s="13">
        <v>1600</v>
      </c>
      <c r="B62" s="13">
        <v>892</v>
      </c>
      <c r="C62" s="18" t="s">
        <v>112</v>
      </c>
      <c r="D62" s="15">
        <v>5000000</v>
      </c>
      <c r="E62" s="15">
        <v>0</v>
      </c>
      <c r="F62" s="15">
        <f t="shared" si="3"/>
        <v>5000000</v>
      </c>
      <c r="G62" s="15">
        <v>5000000</v>
      </c>
      <c r="H62" s="15">
        <v>5000000</v>
      </c>
      <c r="I62" s="15">
        <v>0</v>
      </c>
      <c r="K62" s="39"/>
      <c r="L62" s="41"/>
      <c r="M62" s="40"/>
    </row>
    <row r="63" spans="1:13" s="16" customFormat="1" ht="42" customHeight="1">
      <c r="A63" s="13">
        <v>2011</v>
      </c>
      <c r="B63" s="13">
        <v>893</v>
      </c>
      <c r="C63" s="18" t="s">
        <v>113</v>
      </c>
      <c r="D63" s="15">
        <v>2000000</v>
      </c>
      <c r="E63" s="15">
        <v>0</v>
      </c>
      <c r="F63" s="15">
        <f t="shared" si="3"/>
        <v>2000000</v>
      </c>
      <c r="G63" s="15">
        <v>2000000</v>
      </c>
      <c r="H63" s="15">
        <v>2000000</v>
      </c>
      <c r="I63" s="15">
        <v>0</v>
      </c>
      <c r="K63" s="39"/>
      <c r="L63" s="41"/>
      <c r="M63" s="40"/>
    </row>
    <row r="64" spans="1:13" s="16" customFormat="1" ht="29.25" customHeight="1">
      <c r="A64" s="13">
        <v>2143</v>
      </c>
      <c r="B64" s="13">
        <v>896</v>
      </c>
      <c r="C64" s="18" t="s">
        <v>114</v>
      </c>
      <c r="D64" s="15">
        <v>50000000</v>
      </c>
      <c r="E64" s="15">
        <v>0</v>
      </c>
      <c r="F64" s="15">
        <f t="shared" si="3"/>
        <v>50000000</v>
      </c>
      <c r="G64" s="15">
        <v>50000000</v>
      </c>
      <c r="H64" s="15">
        <v>50000000</v>
      </c>
      <c r="I64" s="15">
        <v>0</v>
      </c>
      <c r="K64" s="39"/>
      <c r="L64" s="41"/>
      <c r="M64" s="40"/>
    </row>
    <row r="65" spans="1:13" s="16" customFormat="1" ht="48.75" customHeight="1">
      <c r="A65" s="46">
        <v>2012</v>
      </c>
      <c r="B65" s="13">
        <v>897</v>
      </c>
      <c r="C65" s="18" t="s">
        <v>116</v>
      </c>
      <c r="D65" s="15">
        <v>0</v>
      </c>
      <c r="E65" s="15">
        <v>0</v>
      </c>
      <c r="F65" s="15">
        <f t="shared" si="3"/>
        <v>0</v>
      </c>
      <c r="G65" s="15">
        <v>0</v>
      </c>
      <c r="H65" s="15">
        <v>0</v>
      </c>
      <c r="I65" s="15">
        <v>0</v>
      </c>
      <c r="K65" s="42"/>
      <c r="L65" s="41"/>
      <c r="M65" s="40"/>
    </row>
    <row r="66" spans="1:13" s="16" customFormat="1" ht="69" customHeight="1">
      <c r="A66" s="46">
        <v>2150</v>
      </c>
      <c r="B66" s="13">
        <v>900</v>
      </c>
      <c r="C66" s="18" t="s">
        <v>202</v>
      </c>
      <c r="D66" s="15">
        <v>0</v>
      </c>
      <c r="E66" s="15">
        <v>0</v>
      </c>
      <c r="F66" s="15">
        <f t="shared" si="3"/>
        <v>0</v>
      </c>
      <c r="G66" s="15">
        <v>0</v>
      </c>
      <c r="H66" s="15">
        <v>0</v>
      </c>
      <c r="I66" s="15">
        <v>0</v>
      </c>
      <c r="K66" s="43"/>
      <c r="L66" s="41"/>
      <c r="M66" s="40"/>
    </row>
    <row r="67" spans="1:13" s="16" customFormat="1" ht="73.5" customHeight="1">
      <c r="A67" s="46">
        <v>2158</v>
      </c>
      <c r="B67" s="13">
        <v>902</v>
      </c>
      <c r="C67" s="18" t="s">
        <v>126</v>
      </c>
      <c r="D67" s="15">
        <v>0</v>
      </c>
      <c r="E67" s="15">
        <v>18000000</v>
      </c>
      <c r="F67" s="15">
        <f t="shared" si="3"/>
        <v>18000000</v>
      </c>
      <c r="G67" s="15">
        <v>18000000</v>
      </c>
      <c r="H67" s="15">
        <v>18000000</v>
      </c>
      <c r="I67" s="15">
        <v>0</v>
      </c>
      <c r="K67" s="45"/>
      <c r="L67" s="41"/>
      <c r="M67" s="40"/>
    </row>
    <row r="68" spans="1:13" s="16" customFormat="1" ht="39.75" customHeight="1">
      <c r="A68" s="46">
        <v>2161</v>
      </c>
      <c r="B68" s="13">
        <v>903</v>
      </c>
      <c r="C68" s="18" t="s">
        <v>127</v>
      </c>
      <c r="D68" s="15">
        <v>0</v>
      </c>
      <c r="E68" s="15">
        <v>240000000</v>
      </c>
      <c r="F68" s="15">
        <f t="shared" si="3"/>
        <v>240000000</v>
      </c>
      <c r="G68" s="15">
        <v>240000000</v>
      </c>
      <c r="H68" s="15">
        <v>240000000</v>
      </c>
      <c r="I68" s="15">
        <v>0</v>
      </c>
      <c r="K68" s="45"/>
      <c r="L68" s="41"/>
      <c r="M68" s="40"/>
    </row>
    <row r="69" spans="1:13" s="16" customFormat="1" ht="30" customHeight="1">
      <c r="A69" s="46" t="s">
        <v>124</v>
      </c>
      <c r="B69" s="13">
        <v>904</v>
      </c>
      <c r="C69" s="18" t="s">
        <v>128</v>
      </c>
      <c r="D69" s="15">
        <v>50000000</v>
      </c>
      <c r="E69" s="15">
        <v>0</v>
      </c>
      <c r="F69" s="15">
        <f t="shared" si="3"/>
        <v>50000000</v>
      </c>
      <c r="G69" s="15">
        <v>50000000</v>
      </c>
      <c r="H69" s="15">
        <v>50000000</v>
      </c>
      <c r="I69" s="15">
        <v>0</v>
      </c>
      <c r="K69" s="44"/>
      <c r="L69" s="41"/>
      <c r="M69" s="40"/>
    </row>
    <row r="70" spans="1:13" s="16" customFormat="1" ht="37.5" customHeight="1">
      <c r="A70" s="46" t="s">
        <v>121</v>
      </c>
      <c r="B70" s="13">
        <v>905</v>
      </c>
      <c r="C70" s="18" t="s">
        <v>129</v>
      </c>
      <c r="D70" s="15">
        <v>750000</v>
      </c>
      <c r="E70" s="15">
        <v>0</v>
      </c>
      <c r="F70" s="15">
        <f t="shared" si="3"/>
        <v>750000</v>
      </c>
      <c r="G70" s="15">
        <v>750000</v>
      </c>
      <c r="H70" s="15">
        <v>750000</v>
      </c>
      <c r="I70" s="15">
        <v>0</v>
      </c>
      <c r="K70" s="43"/>
      <c r="L70" s="41"/>
      <c r="M70" s="40"/>
    </row>
    <row r="71" spans="1:13" s="16" customFormat="1" ht="36" customHeight="1">
      <c r="A71" s="46" t="s">
        <v>122</v>
      </c>
      <c r="B71" s="13">
        <v>906</v>
      </c>
      <c r="C71" s="18" t="s">
        <v>130</v>
      </c>
      <c r="D71" s="15">
        <v>3000000</v>
      </c>
      <c r="E71" s="15">
        <v>0</v>
      </c>
      <c r="F71" s="15">
        <f t="shared" si="3"/>
        <v>3000000</v>
      </c>
      <c r="G71" s="15">
        <v>3000000</v>
      </c>
      <c r="H71" s="15">
        <v>3000000</v>
      </c>
      <c r="I71" s="15">
        <v>0</v>
      </c>
      <c r="K71" s="43"/>
      <c r="L71" s="41"/>
      <c r="M71" s="40"/>
    </row>
    <row r="72" spans="1:13" s="16" customFormat="1" ht="28.5" customHeight="1">
      <c r="A72" s="46" t="s">
        <v>120</v>
      </c>
      <c r="B72" s="13">
        <v>907</v>
      </c>
      <c r="C72" s="18" t="s">
        <v>131</v>
      </c>
      <c r="D72" s="15">
        <v>5000000</v>
      </c>
      <c r="E72" s="15">
        <v>0</v>
      </c>
      <c r="F72" s="15">
        <f t="shared" si="3"/>
        <v>5000000</v>
      </c>
      <c r="G72" s="15">
        <v>5000000</v>
      </c>
      <c r="H72" s="15">
        <v>5000000</v>
      </c>
      <c r="I72" s="15">
        <v>0</v>
      </c>
      <c r="K72" s="44"/>
      <c r="L72" s="41"/>
      <c r="M72" s="40"/>
    </row>
    <row r="73" spans="1:13" s="16" customFormat="1" ht="42.75" customHeight="1">
      <c r="A73" s="46" t="s">
        <v>123</v>
      </c>
      <c r="B73" s="13">
        <v>908</v>
      </c>
      <c r="C73" s="18" t="s">
        <v>132</v>
      </c>
      <c r="D73" s="15">
        <v>25000000</v>
      </c>
      <c r="E73" s="15">
        <v>-12500000</v>
      </c>
      <c r="F73" s="15">
        <f>D73+E73</f>
        <v>12500000</v>
      </c>
      <c r="G73" s="15">
        <v>12500000</v>
      </c>
      <c r="H73" s="15">
        <v>12500000</v>
      </c>
      <c r="I73" s="15">
        <v>0</v>
      </c>
      <c r="K73" s="47"/>
      <c r="L73" s="41"/>
      <c r="M73" s="40"/>
    </row>
    <row r="74" spans="1:13" s="35" customFormat="1" ht="36" customHeight="1">
      <c r="A74" s="46">
        <v>2139</v>
      </c>
      <c r="B74" s="13">
        <v>910</v>
      </c>
      <c r="C74" s="18" t="s">
        <v>127</v>
      </c>
      <c r="D74" s="32">
        <v>0</v>
      </c>
      <c r="E74" s="32">
        <v>3900000</v>
      </c>
      <c r="F74" s="32">
        <f aca="true" t="shared" si="4" ref="F74:F129">D74+E74</f>
        <v>3900000</v>
      </c>
      <c r="G74" s="32">
        <v>3900000</v>
      </c>
      <c r="H74" s="32">
        <v>3900000</v>
      </c>
      <c r="I74" s="32">
        <v>0</v>
      </c>
      <c r="K74" s="49"/>
      <c r="L74" s="40"/>
      <c r="M74" s="40"/>
    </row>
    <row r="75" spans="1:13" s="16" customFormat="1" ht="36" customHeight="1">
      <c r="A75" s="46" t="s">
        <v>136</v>
      </c>
      <c r="B75" s="13">
        <v>911</v>
      </c>
      <c r="C75" s="38" t="s">
        <v>137</v>
      </c>
      <c r="D75" s="15">
        <v>0</v>
      </c>
      <c r="E75" s="15">
        <v>1000000</v>
      </c>
      <c r="F75" s="15">
        <f t="shared" si="4"/>
        <v>1000000</v>
      </c>
      <c r="G75" s="15">
        <v>1000000</v>
      </c>
      <c r="H75" s="15">
        <v>1000000</v>
      </c>
      <c r="I75" s="15">
        <v>0</v>
      </c>
      <c r="K75" s="49"/>
      <c r="L75" s="41"/>
      <c r="M75" s="40"/>
    </row>
    <row r="76" spans="1:13" s="16" customFormat="1" ht="37.5" customHeight="1">
      <c r="A76" s="46" t="s">
        <v>139</v>
      </c>
      <c r="B76" s="13">
        <v>913</v>
      </c>
      <c r="C76" s="38" t="s">
        <v>140</v>
      </c>
      <c r="D76" s="15">
        <v>0</v>
      </c>
      <c r="E76" s="15">
        <v>2000000</v>
      </c>
      <c r="F76" s="15">
        <f>D76+E76</f>
        <v>2000000</v>
      </c>
      <c r="G76" s="15">
        <v>2000000</v>
      </c>
      <c r="H76" s="15">
        <v>2000000</v>
      </c>
      <c r="I76" s="15">
        <v>0</v>
      </c>
      <c r="K76" s="49"/>
      <c r="L76" s="41"/>
      <c r="M76" s="40"/>
    </row>
    <row r="77" spans="1:13" s="16" customFormat="1" ht="45" customHeight="1">
      <c r="A77" s="46" t="s">
        <v>152</v>
      </c>
      <c r="B77" s="13">
        <v>914</v>
      </c>
      <c r="C77" s="38" t="s">
        <v>153</v>
      </c>
      <c r="D77" s="15">
        <v>0</v>
      </c>
      <c r="E77" s="15">
        <v>5000000</v>
      </c>
      <c r="F77" s="15">
        <f t="shared" si="4"/>
        <v>5000000</v>
      </c>
      <c r="G77" s="15">
        <v>5000000</v>
      </c>
      <c r="H77" s="15">
        <v>5000000</v>
      </c>
      <c r="I77" s="15">
        <v>0</v>
      </c>
      <c r="K77" s="49"/>
      <c r="L77" s="41"/>
      <c r="M77" s="40"/>
    </row>
    <row r="78" spans="1:13" s="16" customFormat="1" ht="45" customHeight="1">
      <c r="A78" s="46" t="s">
        <v>154</v>
      </c>
      <c r="B78" s="13">
        <v>916</v>
      </c>
      <c r="C78" s="37" t="s">
        <v>155</v>
      </c>
      <c r="D78" s="15">
        <v>0</v>
      </c>
      <c r="E78" s="15">
        <v>35000000</v>
      </c>
      <c r="F78" s="15">
        <f t="shared" si="4"/>
        <v>35000000</v>
      </c>
      <c r="G78" s="15">
        <v>35000000</v>
      </c>
      <c r="H78" s="15">
        <v>35000000</v>
      </c>
      <c r="I78" s="15">
        <v>0</v>
      </c>
      <c r="K78" s="49"/>
      <c r="L78" s="41"/>
      <c r="M78" s="40"/>
    </row>
    <row r="79" spans="1:13" s="16" customFormat="1" ht="42.75" customHeight="1">
      <c r="A79" s="46" t="s">
        <v>143</v>
      </c>
      <c r="B79" s="13">
        <v>917</v>
      </c>
      <c r="C79" s="38" t="s">
        <v>144</v>
      </c>
      <c r="D79" s="15">
        <v>0</v>
      </c>
      <c r="E79" s="15">
        <v>4000000</v>
      </c>
      <c r="F79" s="15">
        <f t="shared" si="4"/>
        <v>4000000</v>
      </c>
      <c r="G79" s="15">
        <v>4000000</v>
      </c>
      <c r="H79" s="15">
        <v>4000000</v>
      </c>
      <c r="I79" s="15">
        <v>0</v>
      </c>
      <c r="K79" s="49"/>
      <c r="L79" s="41"/>
      <c r="M79" s="40"/>
    </row>
    <row r="80" spans="1:13" s="16" customFormat="1" ht="36.75" customHeight="1">
      <c r="A80" s="46" t="s">
        <v>145</v>
      </c>
      <c r="B80" s="13">
        <v>918</v>
      </c>
      <c r="C80" s="38" t="s">
        <v>146</v>
      </c>
      <c r="D80" s="15">
        <v>0</v>
      </c>
      <c r="E80" s="15">
        <v>2000000</v>
      </c>
      <c r="F80" s="15">
        <f t="shared" si="4"/>
        <v>2000000</v>
      </c>
      <c r="G80" s="15">
        <v>2000000</v>
      </c>
      <c r="H80" s="15">
        <v>2000000</v>
      </c>
      <c r="I80" s="15">
        <v>0</v>
      </c>
      <c r="K80" s="49"/>
      <c r="L80" s="41"/>
      <c r="M80" s="40"/>
    </row>
    <row r="81" spans="1:13" s="16" customFormat="1" ht="51.75" customHeight="1">
      <c r="A81" s="46" t="s">
        <v>138</v>
      </c>
      <c r="B81" s="13">
        <v>919</v>
      </c>
      <c r="C81" s="38" t="s">
        <v>151</v>
      </c>
      <c r="D81" s="15">
        <v>0</v>
      </c>
      <c r="E81" s="15">
        <v>100000</v>
      </c>
      <c r="F81" s="15">
        <f t="shared" si="4"/>
        <v>100000</v>
      </c>
      <c r="G81" s="15">
        <v>100000</v>
      </c>
      <c r="H81" s="15">
        <v>100000</v>
      </c>
      <c r="I81" s="15">
        <v>0</v>
      </c>
      <c r="K81" s="49"/>
      <c r="L81" s="41"/>
      <c r="M81" s="40"/>
    </row>
    <row r="82" spans="1:13" s="16" customFormat="1" ht="39" customHeight="1">
      <c r="A82" s="46" t="s">
        <v>157</v>
      </c>
      <c r="B82" s="13">
        <v>920</v>
      </c>
      <c r="C82" s="51" t="s">
        <v>158</v>
      </c>
      <c r="D82" s="15">
        <v>0</v>
      </c>
      <c r="E82" s="15">
        <v>500000</v>
      </c>
      <c r="F82" s="15">
        <f t="shared" si="4"/>
        <v>500000</v>
      </c>
      <c r="G82" s="15">
        <v>500000</v>
      </c>
      <c r="H82" s="15">
        <v>500000</v>
      </c>
      <c r="I82" s="15">
        <v>0</v>
      </c>
      <c r="K82" s="49"/>
      <c r="L82" s="41"/>
      <c r="M82" s="40"/>
    </row>
    <row r="83" spans="1:13" s="16" customFormat="1" ht="34.5" customHeight="1">
      <c r="A83" s="46" t="s">
        <v>147</v>
      </c>
      <c r="B83" s="13">
        <v>922</v>
      </c>
      <c r="C83" s="38" t="s">
        <v>148</v>
      </c>
      <c r="D83" s="15">
        <v>0</v>
      </c>
      <c r="E83" s="15">
        <v>10000000</v>
      </c>
      <c r="F83" s="15">
        <f t="shared" si="4"/>
        <v>10000000</v>
      </c>
      <c r="G83" s="15">
        <v>10000000</v>
      </c>
      <c r="H83" s="15">
        <v>10000000</v>
      </c>
      <c r="I83" s="15">
        <v>0</v>
      </c>
      <c r="K83" s="49"/>
      <c r="L83" s="41"/>
      <c r="M83" s="40"/>
    </row>
    <row r="84" spans="1:13" s="16" customFormat="1" ht="53.25" customHeight="1">
      <c r="A84" s="46" t="s">
        <v>149</v>
      </c>
      <c r="B84" s="13">
        <v>923</v>
      </c>
      <c r="C84" s="37" t="s">
        <v>150</v>
      </c>
      <c r="D84" s="15">
        <v>0</v>
      </c>
      <c r="E84" s="15">
        <v>1000000</v>
      </c>
      <c r="F84" s="15">
        <f t="shared" si="4"/>
        <v>1000000</v>
      </c>
      <c r="G84" s="15">
        <v>1000000</v>
      </c>
      <c r="H84" s="15">
        <v>1000000</v>
      </c>
      <c r="I84" s="15">
        <v>0</v>
      </c>
      <c r="K84" s="49"/>
      <c r="L84" s="41"/>
      <c r="M84" s="40"/>
    </row>
    <row r="85" spans="1:13" s="16" customFormat="1" ht="42.75" customHeight="1">
      <c r="A85" s="46" t="s">
        <v>141</v>
      </c>
      <c r="B85" s="13">
        <v>924</v>
      </c>
      <c r="C85" s="38" t="s">
        <v>142</v>
      </c>
      <c r="D85" s="15">
        <v>0</v>
      </c>
      <c r="E85" s="15">
        <v>300000</v>
      </c>
      <c r="F85" s="15">
        <f t="shared" si="4"/>
        <v>300000</v>
      </c>
      <c r="G85" s="15">
        <v>300000</v>
      </c>
      <c r="H85" s="15">
        <v>300000</v>
      </c>
      <c r="I85" s="15">
        <v>0</v>
      </c>
      <c r="K85" s="49"/>
      <c r="L85" s="41"/>
      <c r="M85" s="40"/>
    </row>
    <row r="86" spans="1:13" s="16" customFormat="1" ht="28.5" customHeight="1">
      <c r="A86" s="46" t="s">
        <v>156</v>
      </c>
      <c r="B86" s="13">
        <v>925</v>
      </c>
      <c r="C86" s="48" t="s">
        <v>135</v>
      </c>
      <c r="D86" s="15">
        <v>0</v>
      </c>
      <c r="E86" s="15">
        <v>1000000</v>
      </c>
      <c r="F86" s="15">
        <f>D86+E86</f>
        <v>1000000</v>
      </c>
      <c r="G86" s="15">
        <v>1000000</v>
      </c>
      <c r="H86" s="15">
        <v>1000000</v>
      </c>
      <c r="I86" s="15">
        <v>0</v>
      </c>
      <c r="K86" s="55"/>
      <c r="L86" s="41"/>
      <c r="M86" s="40"/>
    </row>
    <row r="87" spans="1:9" s="35" customFormat="1" ht="60" customHeight="1">
      <c r="A87" s="13" t="s">
        <v>173</v>
      </c>
      <c r="B87" s="50">
        <v>927</v>
      </c>
      <c r="C87" s="37" t="s">
        <v>174</v>
      </c>
      <c r="D87" s="32">
        <v>0</v>
      </c>
      <c r="E87" s="15">
        <v>2200000</v>
      </c>
      <c r="F87" s="15">
        <f>D87+E87</f>
        <v>2200000</v>
      </c>
      <c r="G87" s="15">
        <v>2200000</v>
      </c>
      <c r="H87" s="15">
        <v>2200000</v>
      </c>
      <c r="I87" s="15">
        <v>0</v>
      </c>
    </row>
    <row r="88" spans="1:13" s="16" customFormat="1" ht="28.5" customHeight="1">
      <c r="A88" s="46" t="s">
        <v>167</v>
      </c>
      <c r="B88" s="13">
        <v>929</v>
      </c>
      <c r="C88" s="38" t="s">
        <v>168</v>
      </c>
      <c r="D88" s="15">
        <v>0</v>
      </c>
      <c r="E88" s="15">
        <v>100000000</v>
      </c>
      <c r="F88" s="15">
        <f>D88+E88</f>
        <v>100000000</v>
      </c>
      <c r="G88" s="15">
        <v>100000000</v>
      </c>
      <c r="H88" s="15">
        <v>100000000</v>
      </c>
      <c r="I88" s="15">
        <v>0</v>
      </c>
      <c r="K88" s="56"/>
      <c r="L88" s="41"/>
      <c r="M88" s="40"/>
    </row>
    <row r="89" spans="1:13" s="16" customFormat="1" ht="39" customHeight="1">
      <c r="A89" s="46" t="s">
        <v>175</v>
      </c>
      <c r="B89" s="13">
        <v>931</v>
      </c>
      <c r="C89" s="38" t="s">
        <v>176</v>
      </c>
      <c r="D89" s="15">
        <v>0</v>
      </c>
      <c r="E89" s="15">
        <v>10000000</v>
      </c>
      <c r="F89" s="15">
        <f>D89+E89</f>
        <v>10000000</v>
      </c>
      <c r="G89" s="15">
        <v>10000000</v>
      </c>
      <c r="H89" s="15">
        <v>10000000</v>
      </c>
      <c r="I89" s="15">
        <v>0</v>
      </c>
      <c r="K89" s="56"/>
      <c r="L89" s="41"/>
      <c r="M89" s="40"/>
    </row>
    <row r="90" spans="1:13" s="16" customFormat="1" ht="28.5" customHeight="1">
      <c r="A90" s="46" t="s">
        <v>177</v>
      </c>
      <c r="B90" s="13">
        <v>932</v>
      </c>
      <c r="C90" s="38" t="s">
        <v>178</v>
      </c>
      <c r="D90" s="15">
        <v>0</v>
      </c>
      <c r="E90" s="15">
        <v>65616685</v>
      </c>
      <c r="F90" s="15">
        <f>D90+E90</f>
        <v>65616685</v>
      </c>
      <c r="G90" s="15">
        <v>65616685</v>
      </c>
      <c r="H90" s="15">
        <v>65616685</v>
      </c>
      <c r="I90" s="15">
        <v>0</v>
      </c>
      <c r="K90" s="56"/>
      <c r="L90" s="41"/>
      <c r="M90" s="40"/>
    </row>
    <row r="91" spans="1:13" s="16" customFormat="1" ht="63.75" customHeight="1">
      <c r="A91" s="46" t="s">
        <v>179</v>
      </c>
      <c r="B91" s="13">
        <v>933</v>
      </c>
      <c r="C91" s="38" t="s">
        <v>180</v>
      </c>
      <c r="D91" s="15">
        <v>0</v>
      </c>
      <c r="E91" s="15">
        <v>86000000</v>
      </c>
      <c r="F91" s="15">
        <f t="shared" si="4"/>
        <v>86000000</v>
      </c>
      <c r="G91" s="15">
        <v>86000000</v>
      </c>
      <c r="H91" s="15">
        <v>86000000</v>
      </c>
      <c r="I91" s="15">
        <v>0</v>
      </c>
      <c r="K91" s="49"/>
      <c r="L91" s="41"/>
      <c r="M91" s="40"/>
    </row>
    <row r="92" spans="1:13" s="16" customFormat="1" ht="42.75" customHeight="1">
      <c r="A92" s="13" t="s">
        <v>182</v>
      </c>
      <c r="B92" s="50">
        <v>934</v>
      </c>
      <c r="C92" s="38" t="s">
        <v>181</v>
      </c>
      <c r="D92" s="15">
        <v>0</v>
      </c>
      <c r="E92" s="15">
        <v>500000000</v>
      </c>
      <c r="F92" s="15">
        <f t="shared" si="4"/>
        <v>500000000</v>
      </c>
      <c r="G92" s="15">
        <v>500000000</v>
      </c>
      <c r="H92" s="15">
        <v>500000000</v>
      </c>
      <c r="I92" s="15">
        <v>0</v>
      </c>
      <c r="K92" s="58"/>
      <c r="L92" s="41"/>
      <c r="M92" s="40"/>
    </row>
    <row r="93" spans="1:13" s="16" customFormat="1" ht="42.75" customHeight="1">
      <c r="A93" s="13" t="s">
        <v>183</v>
      </c>
      <c r="B93" s="13">
        <v>935</v>
      </c>
      <c r="C93" s="38" t="s">
        <v>184</v>
      </c>
      <c r="D93" s="15">
        <v>0</v>
      </c>
      <c r="E93" s="15">
        <v>30000000</v>
      </c>
      <c r="F93" s="15">
        <f>D93+E93</f>
        <v>30000000</v>
      </c>
      <c r="G93" s="15">
        <v>30000000</v>
      </c>
      <c r="H93" s="15">
        <v>30000000</v>
      </c>
      <c r="I93" s="15">
        <v>0</v>
      </c>
      <c r="K93" s="62"/>
      <c r="L93" s="41"/>
      <c r="M93" s="40"/>
    </row>
    <row r="94" spans="1:13" s="16" customFormat="1" ht="42.75" customHeight="1">
      <c r="A94" s="13" t="s">
        <v>185</v>
      </c>
      <c r="B94" s="13">
        <v>936</v>
      </c>
      <c r="C94" s="38" t="s">
        <v>186</v>
      </c>
      <c r="D94" s="15">
        <v>0</v>
      </c>
      <c r="E94" s="15">
        <v>1000000</v>
      </c>
      <c r="F94" s="15">
        <f>D94+E94</f>
        <v>1000000</v>
      </c>
      <c r="G94" s="15">
        <v>1000000</v>
      </c>
      <c r="H94" s="15">
        <v>1000000</v>
      </c>
      <c r="I94" s="15">
        <v>0</v>
      </c>
      <c r="K94" s="62"/>
      <c r="L94" s="41"/>
      <c r="M94" s="40"/>
    </row>
    <row r="95" spans="1:13" s="16" customFormat="1" ht="42.75" customHeight="1">
      <c r="A95" s="46" t="s">
        <v>191</v>
      </c>
      <c r="B95" s="13">
        <v>940</v>
      </c>
      <c r="C95" s="38" t="s">
        <v>192</v>
      </c>
      <c r="D95" s="15">
        <v>0</v>
      </c>
      <c r="E95" s="15">
        <v>700000</v>
      </c>
      <c r="F95" s="15">
        <f>D95+E95</f>
        <v>700000</v>
      </c>
      <c r="G95" s="15">
        <v>700000</v>
      </c>
      <c r="H95" s="15">
        <v>700000</v>
      </c>
      <c r="I95" s="15">
        <v>0</v>
      </c>
      <c r="K95" s="63"/>
      <c r="L95" s="41"/>
      <c r="M95" s="40"/>
    </row>
    <row r="96" spans="1:13" s="16" customFormat="1" ht="42.75" customHeight="1">
      <c r="A96" s="46" t="s">
        <v>187</v>
      </c>
      <c r="B96" s="13">
        <v>941</v>
      </c>
      <c r="C96" s="38" t="s">
        <v>188</v>
      </c>
      <c r="D96" s="15">
        <v>0</v>
      </c>
      <c r="E96" s="15">
        <v>200000</v>
      </c>
      <c r="F96" s="15">
        <f>D96+E96</f>
        <v>200000</v>
      </c>
      <c r="G96" s="15">
        <v>200000</v>
      </c>
      <c r="H96" s="15">
        <v>200000</v>
      </c>
      <c r="I96" s="15">
        <v>0</v>
      </c>
      <c r="K96" s="61"/>
      <c r="L96" s="41"/>
      <c r="M96" s="40"/>
    </row>
    <row r="97" spans="1:13" s="16" customFormat="1" ht="42.75" customHeight="1">
      <c r="A97" s="46" t="s">
        <v>189</v>
      </c>
      <c r="B97" s="13">
        <v>942</v>
      </c>
      <c r="C97" s="38" t="s">
        <v>190</v>
      </c>
      <c r="D97" s="15">
        <v>0</v>
      </c>
      <c r="E97" s="15">
        <v>200000</v>
      </c>
      <c r="F97" s="15">
        <f t="shared" si="4"/>
        <v>200000</v>
      </c>
      <c r="G97" s="15">
        <v>200000</v>
      </c>
      <c r="H97" s="15">
        <v>200000</v>
      </c>
      <c r="I97" s="15">
        <v>0</v>
      </c>
      <c r="K97" s="60"/>
      <c r="L97" s="41"/>
      <c r="M97" s="40"/>
    </row>
    <row r="98" spans="1:9" s="3" customFormat="1" ht="17.25" customHeight="1">
      <c r="A98" s="68" t="s">
        <v>33</v>
      </c>
      <c r="B98" s="69"/>
      <c r="C98" s="28" t="s">
        <v>34</v>
      </c>
      <c r="D98" s="31">
        <f aca="true" t="shared" si="5" ref="D98:I98">SUM(D99:D129)</f>
        <v>2910235379</v>
      </c>
      <c r="E98" s="31">
        <f t="shared" si="5"/>
        <v>3579362581</v>
      </c>
      <c r="F98" s="31">
        <f t="shared" si="5"/>
        <v>6489597960</v>
      </c>
      <c r="G98" s="31">
        <f t="shared" si="5"/>
        <v>6489597960</v>
      </c>
      <c r="H98" s="31">
        <f t="shared" si="5"/>
        <v>6489097960</v>
      </c>
      <c r="I98" s="31">
        <f t="shared" si="5"/>
        <v>500000</v>
      </c>
    </row>
    <row r="99" spans="1:9" s="16" customFormat="1" ht="26.25" customHeight="1">
      <c r="A99" s="13">
        <v>7450</v>
      </c>
      <c r="B99" s="13">
        <v>807</v>
      </c>
      <c r="C99" s="18" t="s">
        <v>92</v>
      </c>
      <c r="D99" s="15">
        <v>61200000</v>
      </c>
      <c r="E99" s="15">
        <v>0</v>
      </c>
      <c r="F99" s="15">
        <f t="shared" si="4"/>
        <v>61200000</v>
      </c>
      <c r="G99" s="15">
        <v>61200000</v>
      </c>
      <c r="H99" s="15">
        <v>61200000</v>
      </c>
      <c r="I99" s="15">
        <v>0</v>
      </c>
    </row>
    <row r="100" spans="1:9" s="16" customFormat="1" ht="48" customHeight="1">
      <c r="A100" s="13">
        <v>7448</v>
      </c>
      <c r="B100" s="13">
        <v>813</v>
      </c>
      <c r="C100" s="18" t="s">
        <v>99</v>
      </c>
      <c r="D100" s="15">
        <v>10677559</v>
      </c>
      <c r="E100" s="15">
        <v>0</v>
      </c>
      <c r="F100" s="15">
        <f t="shared" si="4"/>
        <v>10677559</v>
      </c>
      <c r="G100" s="15">
        <v>10677559</v>
      </c>
      <c r="H100" s="15">
        <v>10677559</v>
      </c>
      <c r="I100" s="15">
        <v>0</v>
      </c>
    </row>
    <row r="101" spans="1:9" s="16" customFormat="1" ht="46.5" customHeight="1">
      <c r="A101" s="13">
        <v>7474</v>
      </c>
      <c r="B101" s="13">
        <v>838</v>
      </c>
      <c r="C101" s="19" t="s">
        <v>56</v>
      </c>
      <c r="D101" s="15">
        <v>0</v>
      </c>
      <c r="E101" s="15">
        <v>0</v>
      </c>
      <c r="F101" s="15">
        <f t="shared" si="4"/>
        <v>0</v>
      </c>
      <c r="G101" s="15">
        <v>0</v>
      </c>
      <c r="H101" s="15">
        <v>0</v>
      </c>
      <c r="I101" s="15">
        <v>0</v>
      </c>
    </row>
    <row r="102" spans="1:9" s="16" customFormat="1" ht="19.5" customHeight="1">
      <c r="A102" s="13">
        <v>7469</v>
      </c>
      <c r="B102" s="13">
        <v>845</v>
      </c>
      <c r="C102" s="18" t="s">
        <v>41</v>
      </c>
      <c r="D102" s="15">
        <v>19748399</v>
      </c>
      <c r="E102" s="15">
        <v>2000000</v>
      </c>
      <c r="F102" s="15">
        <f t="shared" si="4"/>
        <v>21748399</v>
      </c>
      <c r="G102" s="15">
        <v>21748399</v>
      </c>
      <c r="H102" s="15">
        <v>21748399</v>
      </c>
      <c r="I102" s="15">
        <v>0</v>
      </c>
    </row>
    <row r="103" spans="1:9" s="16" customFormat="1" ht="30" customHeight="1">
      <c r="A103" s="13">
        <v>7457</v>
      </c>
      <c r="B103" s="13">
        <v>846</v>
      </c>
      <c r="C103" s="18" t="s">
        <v>93</v>
      </c>
      <c r="D103" s="15">
        <v>85955505</v>
      </c>
      <c r="E103" s="15">
        <v>84581</v>
      </c>
      <c r="F103" s="15">
        <f t="shared" si="4"/>
        <v>86040086</v>
      </c>
      <c r="G103" s="15">
        <v>86040086</v>
      </c>
      <c r="H103" s="15">
        <v>86040086</v>
      </c>
      <c r="I103" s="15">
        <v>0</v>
      </c>
    </row>
    <row r="104" spans="1:9" s="30" customFormat="1" ht="63.75" customHeight="1">
      <c r="A104" s="13">
        <v>7446</v>
      </c>
      <c r="B104" s="13">
        <v>854</v>
      </c>
      <c r="C104" s="17" t="s">
        <v>98</v>
      </c>
      <c r="D104" s="15">
        <v>59982919</v>
      </c>
      <c r="E104" s="15">
        <v>0</v>
      </c>
      <c r="F104" s="15">
        <f t="shared" si="4"/>
        <v>59982919</v>
      </c>
      <c r="G104" s="15">
        <v>59982919</v>
      </c>
      <c r="H104" s="15">
        <v>59982919</v>
      </c>
      <c r="I104" s="15">
        <v>0</v>
      </c>
    </row>
    <row r="105" spans="1:9" s="30" customFormat="1" ht="30.75" customHeight="1">
      <c r="A105" s="13">
        <v>7386</v>
      </c>
      <c r="B105" s="13">
        <v>855</v>
      </c>
      <c r="C105" s="17" t="s">
        <v>78</v>
      </c>
      <c r="D105" s="15">
        <v>24370997</v>
      </c>
      <c r="E105" s="15">
        <v>0</v>
      </c>
      <c r="F105" s="15">
        <f t="shared" si="4"/>
        <v>24370997</v>
      </c>
      <c r="G105" s="15">
        <v>24370997</v>
      </c>
      <c r="H105" s="15">
        <v>24370997</v>
      </c>
      <c r="I105" s="15">
        <v>0</v>
      </c>
    </row>
    <row r="106" spans="1:9" s="16" customFormat="1" ht="39.75" customHeight="1">
      <c r="A106" s="13">
        <v>7458</v>
      </c>
      <c r="B106" s="13">
        <v>856</v>
      </c>
      <c r="C106" s="19" t="s">
        <v>97</v>
      </c>
      <c r="D106" s="15">
        <v>50000000</v>
      </c>
      <c r="E106" s="15">
        <v>0</v>
      </c>
      <c r="F106" s="15">
        <f t="shared" si="4"/>
        <v>50000000</v>
      </c>
      <c r="G106" s="15">
        <v>50000000</v>
      </c>
      <c r="H106" s="15">
        <v>50000000</v>
      </c>
      <c r="I106" s="15">
        <v>0</v>
      </c>
    </row>
    <row r="107" spans="1:9" s="16" customFormat="1" ht="24.75" customHeight="1">
      <c r="A107" s="13">
        <v>7459</v>
      </c>
      <c r="B107" s="13">
        <v>857</v>
      </c>
      <c r="C107" s="18" t="s">
        <v>10</v>
      </c>
      <c r="D107" s="15">
        <v>50000000</v>
      </c>
      <c r="E107" s="15">
        <v>0</v>
      </c>
      <c r="F107" s="15">
        <f t="shared" si="4"/>
        <v>50000000</v>
      </c>
      <c r="G107" s="15">
        <v>50000000</v>
      </c>
      <c r="H107" s="15">
        <v>50000000</v>
      </c>
      <c r="I107" s="15">
        <v>0</v>
      </c>
    </row>
    <row r="108" spans="1:9" s="16" customFormat="1" ht="52.5" customHeight="1">
      <c r="A108" s="13">
        <v>7094</v>
      </c>
      <c r="B108" s="13">
        <v>858</v>
      </c>
      <c r="C108" s="18" t="s">
        <v>79</v>
      </c>
      <c r="D108" s="15">
        <v>0</v>
      </c>
      <c r="E108" s="15">
        <v>0</v>
      </c>
      <c r="F108" s="15">
        <f t="shared" si="4"/>
        <v>0</v>
      </c>
      <c r="G108" s="15">
        <v>0</v>
      </c>
      <c r="H108" s="15">
        <v>0</v>
      </c>
      <c r="I108" s="15">
        <v>0</v>
      </c>
    </row>
    <row r="109" spans="1:9" s="16" customFormat="1" ht="39" customHeight="1">
      <c r="A109" s="13">
        <v>7322</v>
      </c>
      <c r="B109" s="13">
        <v>860</v>
      </c>
      <c r="C109" s="18" t="s">
        <v>102</v>
      </c>
      <c r="D109" s="15">
        <v>0</v>
      </c>
      <c r="E109" s="15">
        <v>0</v>
      </c>
      <c r="F109" s="15">
        <f t="shared" si="4"/>
        <v>0</v>
      </c>
      <c r="G109" s="15">
        <v>0</v>
      </c>
      <c r="H109" s="15">
        <v>0</v>
      </c>
      <c r="I109" s="15">
        <v>0</v>
      </c>
    </row>
    <row r="110" spans="1:9" s="16" customFormat="1" ht="39.75" customHeight="1">
      <c r="A110" s="13">
        <v>7320</v>
      </c>
      <c r="B110" s="13">
        <v>862</v>
      </c>
      <c r="C110" s="18" t="s">
        <v>74</v>
      </c>
      <c r="D110" s="15">
        <v>900000000</v>
      </c>
      <c r="E110" s="15">
        <v>0</v>
      </c>
      <c r="F110" s="15">
        <f t="shared" si="4"/>
        <v>900000000</v>
      </c>
      <c r="G110" s="15">
        <v>900000000</v>
      </c>
      <c r="H110" s="15">
        <v>900000000</v>
      </c>
      <c r="I110" s="15">
        <v>0</v>
      </c>
    </row>
    <row r="111" spans="1:9" s="16" customFormat="1" ht="24" customHeight="1">
      <c r="A111" s="13">
        <v>7452</v>
      </c>
      <c r="B111" s="13">
        <v>863</v>
      </c>
      <c r="C111" s="18" t="s">
        <v>80</v>
      </c>
      <c r="D111" s="15">
        <v>42300000</v>
      </c>
      <c r="E111" s="15">
        <v>1500000</v>
      </c>
      <c r="F111" s="15">
        <f t="shared" si="4"/>
        <v>43800000</v>
      </c>
      <c r="G111" s="15">
        <v>43800000</v>
      </c>
      <c r="H111" s="15">
        <v>43800000</v>
      </c>
      <c r="I111" s="15">
        <v>0</v>
      </c>
    </row>
    <row r="112" spans="1:9" s="35" customFormat="1" ht="39" customHeight="1">
      <c r="A112" s="13">
        <v>7477</v>
      </c>
      <c r="B112" s="13">
        <v>865</v>
      </c>
      <c r="C112" s="18" t="s">
        <v>86</v>
      </c>
      <c r="D112" s="32">
        <v>541000000</v>
      </c>
      <c r="E112" s="15">
        <v>0</v>
      </c>
      <c r="F112" s="15">
        <f t="shared" si="4"/>
        <v>541000000</v>
      </c>
      <c r="G112" s="15">
        <v>541000000</v>
      </c>
      <c r="H112" s="15">
        <v>541000000</v>
      </c>
      <c r="I112" s="15">
        <v>0</v>
      </c>
    </row>
    <row r="113" spans="1:9" s="35" customFormat="1" ht="20.25" customHeight="1">
      <c r="A113" s="13">
        <v>7441</v>
      </c>
      <c r="B113" s="13">
        <v>866</v>
      </c>
      <c r="C113" s="18" t="s">
        <v>25</v>
      </c>
      <c r="D113" s="32">
        <v>940000000</v>
      </c>
      <c r="E113" s="15">
        <v>3317248000</v>
      </c>
      <c r="F113" s="15">
        <f t="shared" si="4"/>
        <v>4257248000</v>
      </c>
      <c r="G113" s="15">
        <v>4257248000</v>
      </c>
      <c r="H113" s="15">
        <v>4257248000</v>
      </c>
      <c r="I113" s="15">
        <v>0</v>
      </c>
    </row>
    <row r="114" spans="1:9" s="35" customFormat="1" ht="41.25" customHeight="1">
      <c r="A114" s="13">
        <v>7476</v>
      </c>
      <c r="B114" s="13">
        <v>869</v>
      </c>
      <c r="C114" s="18" t="s">
        <v>83</v>
      </c>
      <c r="D114" s="32">
        <v>10000000</v>
      </c>
      <c r="E114" s="15">
        <v>0</v>
      </c>
      <c r="F114" s="15">
        <f t="shared" si="4"/>
        <v>10000000</v>
      </c>
      <c r="G114" s="15">
        <v>10000000</v>
      </c>
      <c r="H114" s="15">
        <v>10000000</v>
      </c>
      <c r="I114" s="15">
        <v>0</v>
      </c>
    </row>
    <row r="115" spans="1:9" s="35" customFormat="1" ht="41.25" customHeight="1">
      <c r="A115" s="13">
        <v>7472</v>
      </c>
      <c r="B115" s="13">
        <v>884</v>
      </c>
      <c r="C115" s="18" t="s">
        <v>84</v>
      </c>
      <c r="D115" s="32">
        <v>24000000</v>
      </c>
      <c r="E115" s="15">
        <v>0</v>
      </c>
      <c r="F115" s="15">
        <f t="shared" si="4"/>
        <v>24000000</v>
      </c>
      <c r="G115" s="15">
        <v>24000000</v>
      </c>
      <c r="H115" s="15">
        <v>24000000</v>
      </c>
      <c r="I115" s="15">
        <v>0</v>
      </c>
    </row>
    <row r="116" spans="1:9" s="35" customFormat="1" ht="41.25" customHeight="1">
      <c r="A116" s="13">
        <v>7034</v>
      </c>
      <c r="B116" s="13">
        <v>889</v>
      </c>
      <c r="C116" s="18" t="s">
        <v>87</v>
      </c>
      <c r="D116" s="32">
        <v>5000000</v>
      </c>
      <c r="E116" s="15">
        <v>0</v>
      </c>
      <c r="F116" s="15">
        <f t="shared" si="4"/>
        <v>5000000</v>
      </c>
      <c r="G116" s="15">
        <v>5000000</v>
      </c>
      <c r="H116" s="15">
        <v>5000000</v>
      </c>
      <c r="I116" s="15">
        <v>0</v>
      </c>
    </row>
    <row r="117" spans="1:9" s="35" customFormat="1" ht="46.5" customHeight="1">
      <c r="A117" s="13">
        <v>7478</v>
      </c>
      <c r="B117" s="13">
        <v>891</v>
      </c>
      <c r="C117" s="18" t="s">
        <v>110</v>
      </c>
      <c r="D117" s="32">
        <v>0</v>
      </c>
      <c r="E117" s="15">
        <v>0</v>
      </c>
      <c r="F117" s="15">
        <f t="shared" si="4"/>
        <v>0</v>
      </c>
      <c r="G117" s="15">
        <v>0</v>
      </c>
      <c r="H117" s="15">
        <v>0</v>
      </c>
      <c r="I117" s="15">
        <v>0</v>
      </c>
    </row>
    <row r="118" spans="1:9" s="35" customFormat="1" ht="53.25" customHeight="1">
      <c r="A118" s="13">
        <v>7463</v>
      </c>
      <c r="B118" s="13">
        <v>898</v>
      </c>
      <c r="C118" s="18" t="s">
        <v>116</v>
      </c>
      <c r="D118" s="32">
        <v>0</v>
      </c>
      <c r="E118" s="15">
        <v>0</v>
      </c>
      <c r="F118" s="15">
        <f t="shared" si="4"/>
        <v>0</v>
      </c>
      <c r="G118" s="15">
        <v>0</v>
      </c>
      <c r="H118" s="15">
        <v>0</v>
      </c>
      <c r="I118" s="15">
        <v>0</v>
      </c>
    </row>
    <row r="119" spans="1:9" s="35" customFormat="1" ht="29.25" customHeight="1">
      <c r="A119" s="13">
        <v>7032</v>
      </c>
      <c r="B119" s="13">
        <v>899</v>
      </c>
      <c r="C119" s="19" t="s">
        <v>117</v>
      </c>
      <c r="D119" s="32">
        <v>50000000</v>
      </c>
      <c r="E119" s="15">
        <v>0</v>
      </c>
      <c r="F119" s="15">
        <f t="shared" si="4"/>
        <v>50000000</v>
      </c>
      <c r="G119" s="15">
        <v>50000000</v>
      </c>
      <c r="H119" s="15">
        <v>50000000</v>
      </c>
      <c r="I119" s="15">
        <v>0</v>
      </c>
    </row>
    <row r="120" spans="1:9" s="35" customFormat="1" ht="72" customHeight="1">
      <c r="A120" s="13">
        <v>7451</v>
      </c>
      <c r="B120" s="13">
        <v>901</v>
      </c>
      <c r="C120" s="19" t="s">
        <v>134</v>
      </c>
      <c r="D120" s="32">
        <v>0</v>
      </c>
      <c r="E120" s="15">
        <v>30000000</v>
      </c>
      <c r="F120" s="15">
        <f t="shared" si="4"/>
        <v>30000000</v>
      </c>
      <c r="G120" s="15">
        <v>30000000</v>
      </c>
      <c r="H120" s="15">
        <v>30000000</v>
      </c>
      <c r="I120" s="15">
        <v>0</v>
      </c>
    </row>
    <row r="121" spans="1:9" s="35" customFormat="1" ht="42.75" customHeight="1">
      <c r="A121" s="13" t="s">
        <v>119</v>
      </c>
      <c r="B121" s="13">
        <v>909</v>
      </c>
      <c r="C121" s="19" t="s">
        <v>125</v>
      </c>
      <c r="D121" s="32">
        <v>36000000</v>
      </c>
      <c r="E121" s="15">
        <v>0</v>
      </c>
      <c r="F121" s="15">
        <f t="shared" si="4"/>
        <v>36000000</v>
      </c>
      <c r="G121" s="15">
        <v>36000000</v>
      </c>
      <c r="H121" s="15">
        <v>36000000</v>
      </c>
      <c r="I121" s="15">
        <v>0</v>
      </c>
    </row>
    <row r="122" spans="1:9" s="35" customFormat="1" ht="36" customHeight="1">
      <c r="A122" s="13" t="s">
        <v>159</v>
      </c>
      <c r="B122" s="50">
        <v>912</v>
      </c>
      <c r="C122" s="38" t="s">
        <v>160</v>
      </c>
      <c r="D122" s="32">
        <v>0</v>
      </c>
      <c r="E122" s="15">
        <v>1500000</v>
      </c>
      <c r="F122" s="15">
        <f t="shared" si="4"/>
        <v>1500000</v>
      </c>
      <c r="G122" s="15">
        <v>1500000</v>
      </c>
      <c r="H122" s="15">
        <v>1500000</v>
      </c>
      <c r="I122" s="15">
        <v>0</v>
      </c>
    </row>
    <row r="123" spans="1:9" s="35" customFormat="1" ht="42.75" customHeight="1">
      <c r="A123" s="13" t="s">
        <v>161</v>
      </c>
      <c r="B123" s="50">
        <v>915</v>
      </c>
      <c r="C123" s="38" t="s">
        <v>162</v>
      </c>
      <c r="D123" s="32">
        <v>0</v>
      </c>
      <c r="E123" s="15">
        <v>100000000</v>
      </c>
      <c r="F123" s="15">
        <f t="shared" si="4"/>
        <v>100000000</v>
      </c>
      <c r="G123" s="15">
        <v>100000000</v>
      </c>
      <c r="H123" s="15">
        <v>100000000</v>
      </c>
      <c r="I123" s="15">
        <v>0</v>
      </c>
    </row>
    <row r="124" spans="1:9" s="35" customFormat="1" ht="42.75" customHeight="1">
      <c r="A124" s="13" t="s">
        <v>163</v>
      </c>
      <c r="B124" s="50">
        <v>921</v>
      </c>
      <c r="C124" s="52" t="s">
        <v>164</v>
      </c>
      <c r="D124" s="32">
        <v>0</v>
      </c>
      <c r="E124" s="15">
        <v>45000000</v>
      </c>
      <c r="F124" s="15">
        <f t="shared" si="4"/>
        <v>45000000</v>
      </c>
      <c r="G124" s="15">
        <v>45000000</v>
      </c>
      <c r="H124" s="15">
        <v>44500000</v>
      </c>
      <c r="I124" s="15">
        <v>500000</v>
      </c>
    </row>
    <row r="125" spans="1:9" s="35" customFormat="1" ht="60" customHeight="1">
      <c r="A125" s="13" t="s">
        <v>165</v>
      </c>
      <c r="B125" s="50">
        <v>926</v>
      </c>
      <c r="C125" s="38" t="s">
        <v>166</v>
      </c>
      <c r="D125" s="32">
        <v>0</v>
      </c>
      <c r="E125" s="15">
        <v>20000000</v>
      </c>
      <c r="F125" s="15">
        <f>D125+E125</f>
        <v>20000000</v>
      </c>
      <c r="G125" s="15">
        <v>20000000</v>
      </c>
      <c r="H125" s="15">
        <v>20000000</v>
      </c>
      <c r="I125" s="15">
        <v>0</v>
      </c>
    </row>
    <row r="126" spans="1:9" s="35" customFormat="1" ht="45.75" customHeight="1">
      <c r="A126" s="13" t="s">
        <v>169</v>
      </c>
      <c r="B126" s="50">
        <v>928</v>
      </c>
      <c r="C126" s="38" t="s">
        <v>170</v>
      </c>
      <c r="D126" s="32">
        <v>0</v>
      </c>
      <c r="E126" s="15">
        <v>2000000</v>
      </c>
      <c r="F126" s="15">
        <f>D126+E126</f>
        <v>2000000</v>
      </c>
      <c r="G126" s="15">
        <v>2000000</v>
      </c>
      <c r="H126" s="15">
        <v>2000000</v>
      </c>
      <c r="I126" s="15">
        <v>0</v>
      </c>
    </row>
    <row r="127" spans="1:9" s="35" customFormat="1" ht="42" customHeight="1">
      <c r="A127" s="13" t="s">
        <v>171</v>
      </c>
      <c r="B127" s="50">
        <v>930</v>
      </c>
      <c r="C127" s="38" t="s">
        <v>172</v>
      </c>
      <c r="D127" s="32">
        <v>0</v>
      </c>
      <c r="E127" s="15">
        <v>9300000</v>
      </c>
      <c r="F127" s="15">
        <f>D127+E127</f>
        <v>9300000</v>
      </c>
      <c r="G127" s="15">
        <v>9300000</v>
      </c>
      <c r="H127" s="15">
        <v>9300000</v>
      </c>
      <c r="I127" s="15">
        <v>0</v>
      </c>
    </row>
    <row r="128" spans="1:9" s="35" customFormat="1" ht="39.75" customHeight="1">
      <c r="A128" s="13" t="s">
        <v>193</v>
      </c>
      <c r="B128" s="50">
        <v>953</v>
      </c>
      <c r="C128" s="38" t="s">
        <v>194</v>
      </c>
      <c r="D128" s="32">
        <v>0</v>
      </c>
      <c r="E128" s="15">
        <v>50000000</v>
      </c>
      <c r="F128" s="15">
        <f>D128+E128</f>
        <v>50000000</v>
      </c>
      <c r="G128" s="15">
        <v>50000000</v>
      </c>
      <c r="H128" s="15">
        <v>50000000</v>
      </c>
      <c r="I128" s="15">
        <v>0</v>
      </c>
    </row>
    <row r="129" spans="1:9" s="35" customFormat="1" ht="44.25" customHeight="1">
      <c r="A129" s="13" t="s">
        <v>195</v>
      </c>
      <c r="B129" s="50">
        <v>954</v>
      </c>
      <c r="C129" s="37" t="s">
        <v>196</v>
      </c>
      <c r="D129" s="32">
        <v>0</v>
      </c>
      <c r="E129" s="15">
        <v>730000</v>
      </c>
      <c r="F129" s="15">
        <f t="shared" si="4"/>
        <v>730000</v>
      </c>
      <c r="G129" s="15">
        <v>730000</v>
      </c>
      <c r="H129" s="15">
        <v>730000</v>
      </c>
      <c r="I129" s="15">
        <v>0</v>
      </c>
    </row>
    <row r="130" spans="1:9" s="3" customFormat="1" ht="17.25" customHeight="1">
      <c r="A130" s="64" t="s">
        <v>27</v>
      </c>
      <c r="B130" s="65"/>
      <c r="C130" s="21" t="s">
        <v>35</v>
      </c>
      <c r="D130" s="22">
        <f aca="true" t="shared" si="6" ref="D130:I130">D131</f>
        <v>0</v>
      </c>
      <c r="E130" s="22">
        <f t="shared" si="6"/>
        <v>87582312.58</v>
      </c>
      <c r="F130" s="22">
        <f t="shared" si="6"/>
        <v>87582312.58</v>
      </c>
      <c r="G130" s="22">
        <f t="shared" si="6"/>
        <v>87582312.58</v>
      </c>
      <c r="H130" s="22">
        <f t="shared" si="6"/>
        <v>87582312.58</v>
      </c>
      <c r="I130" s="22">
        <f t="shared" si="6"/>
        <v>0</v>
      </c>
    </row>
    <row r="131" spans="1:9" s="3" customFormat="1" ht="17.25" customHeight="1">
      <c r="A131" s="66" t="s">
        <v>31</v>
      </c>
      <c r="B131" s="67"/>
      <c r="C131" s="24" t="s">
        <v>36</v>
      </c>
      <c r="D131" s="23">
        <f aca="true" t="shared" si="7" ref="D131:I131">SUM(D132:D133)</f>
        <v>0</v>
      </c>
      <c r="E131" s="23">
        <f t="shared" si="7"/>
        <v>87582312.58</v>
      </c>
      <c r="F131" s="23">
        <f t="shared" si="7"/>
        <v>87582312.58</v>
      </c>
      <c r="G131" s="23">
        <f t="shared" si="7"/>
        <v>87582312.58</v>
      </c>
      <c r="H131" s="23">
        <f t="shared" si="7"/>
        <v>87582312.58</v>
      </c>
      <c r="I131" s="23">
        <f t="shared" si="7"/>
        <v>0</v>
      </c>
    </row>
    <row r="132" spans="1:9" s="6" customFormat="1" ht="16.5" customHeight="1">
      <c r="A132"/>
      <c r="B132" s="8">
        <v>810</v>
      </c>
      <c r="C132" s="9" t="s">
        <v>11</v>
      </c>
      <c r="D132" s="15">
        <v>0</v>
      </c>
      <c r="E132" s="15">
        <v>85360557.71</v>
      </c>
      <c r="F132" s="15">
        <f>D132+E132</f>
        <v>85360557.71</v>
      </c>
      <c r="G132" s="15">
        <v>85360557.71</v>
      </c>
      <c r="H132" s="15">
        <v>85360557.71</v>
      </c>
      <c r="I132" s="15">
        <v>0</v>
      </c>
    </row>
    <row r="133" spans="1:9" s="6" customFormat="1" ht="27.75" customHeight="1">
      <c r="A133"/>
      <c r="B133" s="8">
        <v>814</v>
      </c>
      <c r="C133" s="7" t="s">
        <v>12</v>
      </c>
      <c r="D133" s="15">
        <v>0</v>
      </c>
      <c r="E133" s="15">
        <v>2221754.87</v>
      </c>
      <c r="F133" s="15">
        <f>D133+E133</f>
        <v>2221754.87</v>
      </c>
      <c r="G133" s="15">
        <v>2221754.87</v>
      </c>
      <c r="H133" s="15">
        <v>2221754.87</v>
      </c>
      <c r="I133" s="15">
        <v>0</v>
      </c>
    </row>
    <row r="134" spans="1:9" s="3" customFormat="1" ht="17.25" customHeight="1">
      <c r="A134" s="64" t="s">
        <v>28</v>
      </c>
      <c r="B134" s="65"/>
      <c r="C134" s="21" t="s">
        <v>4</v>
      </c>
      <c r="D134" s="22">
        <f aca="true" t="shared" si="8" ref="D134:I134">D135</f>
        <v>145000</v>
      </c>
      <c r="E134" s="22">
        <f t="shared" si="8"/>
        <v>0</v>
      </c>
      <c r="F134" s="22">
        <f t="shared" si="8"/>
        <v>145000</v>
      </c>
      <c r="G134" s="22">
        <f t="shared" si="8"/>
        <v>50000</v>
      </c>
      <c r="H134" s="22">
        <f t="shared" si="8"/>
        <v>50000</v>
      </c>
      <c r="I134" s="22">
        <f t="shared" si="8"/>
        <v>0</v>
      </c>
    </row>
    <row r="135" spans="1:9" s="3" customFormat="1" ht="17.25" customHeight="1">
      <c r="A135" s="66" t="s">
        <v>31</v>
      </c>
      <c r="B135" s="67"/>
      <c r="C135" s="24" t="s">
        <v>37</v>
      </c>
      <c r="D135" s="23">
        <f aca="true" t="shared" si="9" ref="D135:I135">SUM(D136:D152)</f>
        <v>145000</v>
      </c>
      <c r="E135" s="23">
        <f t="shared" si="9"/>
        <v>0</v>
      </c>
      <c r="F135" s="23">
        <f t="shared" si="9"/>
        <v>145000</v>
      </c>
      <c r="G135" s="23">
        <f t="shared" si="9"/>
        <v>50000</v>
      </c>
      <c r="H135" s="23">
        <f t="shared" si="9"/>
        <v>50000</v>
      </c>
      <c r="I135" s="23">
        <f t="shared" si="9"/>
        <v>0</v>
      </c>
    </row>
    <row r="136" spans="1:9" s="6" customFormat="1" ht="14.25">
      <c r="A136"/>
      <c r="B136" s="8">
        <v>870</v>
      </c>
      <c r="C136" s="9" t="s">
        <v>13</v>
      </c>
      <c r="D136" s="15">
        <v>50000</v>
      </c>
      <c r="E136" s="15">
        <v>0</v>
      </c>
      <c r="F136" s="15">
        <v>50000</v>
      </c>
      <c r="G136" s="15">
        <v>20000</v>
      </c>
      <c r="H136" s="15">
        <v>20000</v>
      </c>
      <c r="I136" s="15">
        <v>0</v>
      </c>
    </row>
    <row r="137" spans="1:9" s="6" customFormat="1" ht="14.25">
      <c r="A137"/>
      <c r="B137" s="8">
        <v>872</v>
      </c>
      <c r="C137" s="7" t="s">
        <v>14</v>
      </c>
      <c r="D137" s="15">
        <v>5000</v>
      </c>
      <c r="E137" s="15">
        <v>0</v>
      </c>
      <c r="F137" s="15">
        <v>5000</v>
      </c>
      <c r="G137" s="15">
        <v>0</v>
      </c>
      <c r="H137" s="15">
        <v>0</v>
      </c>
      <c r="I137" s="15">
        <v>0</v>
      </c>
    </row>
    <row r="138" spans="1:9" s="6" customFormat="1" ht="14.25">
      <c r="A138"/>
      <c r="B138" s="8">
        <v>873</v>
      </c>
      <c r="C138" s="7" t="s">
        <v>29</v>
      </c>
      <c r="D138" s="15">
        <v>5000</v>
      </c>
      <c r="E138" s="15">
        <v>0</v>
      </c>
      <c r="F138" s="15">
        <v>5000</v>
      </c>
      <c r="G138" s="15">
        <v>5000</v>
      </c>
      <c r="H138" s="15">
        <v>5000</v>
      </c>
      <c r="I138" s="15">
        <v>0</v>
      </c>
    </row>
    <row r="139" spans="1:9" s="6" customFormat="1" ht="14.25">
      <c r="A139"/>
      <c r="B139" s="8">
        <v>874</v>
      </c>
      <c r="C139" s="7" t="s">
        <v>15</v>
      </c>
      <c r="D139" s="15">
        <v>5000</v>
      </c>
      <c r="E139" s="15">
        <v>0</v>
      </c>
      <c r="F139" s="15">
        <v>5000</v>
      </c>
      <c r="G139" s="15">
        <v>0</v>
      </c>
      <c r="H139" s="15">
        <v>0</v>
      </c>
      <c r="I139" s="15">
        <v>0</v>
      </c>
    </row>
    <row r="140" spans="1:9" s="6" customFormat="1" ht="14.25">
      <c r="A140"/>
      <c r="B140" s="8">
        <v>875</v>
      </c>
      <c r="C140" s="7" t="s">
        <v>16</v>
      </c>
      <c r="D140" s="15">
        <v>5000</v>
      </c>
      <c r="E140" s="15">
        <v>0</v>
      </c>
      <c r="F140" s="15">
        <v>5000</v>
      </c>
      <c r="G140" s="15">
        <v>5000</v>
      </c>
      <c r="H140" s="15">
        <v>5000</v>
      </c>
      <c r="I140" s="15">
        <v>0</v>
      </c>
    </row>
    <row r="141" spans="1:9" s="6" customFormat="1" ht="14.25">
      <c r="A141"/>
      <c r="B141" s="8">
        <v>876</v>
      </c>
      <c r="C141" s="7" t="s">
        <v>47</v>
      </c>
      <c r="D141" s="15">
        <v>5000</v>
      </c>
      <c r="E141" s="15">
        <v>0</v>
      </c>
      <c r="F141" s="15">
        <v>5000</v>
      </c>
      <c r="G141" s="15">
        <v>0</v>
      </c>
      <c r="H141" s="15">
        <v>0</v>
      </c>
      <c r="I141" s="15">
        <v>0</v>
      </c>
    </row>
    <row r="142" spans="1:9" s="6" customFormat="1" ht="14.25">
      <c r="A142"/>
      <c r="B142" s="8">
        <v>877</v>
      </c>
      <c r="C142" s="7" t="s">
        <v>17</v>
      </c>
      <c r="D142" s="15">
        <v>5000</v>
      </c>
      <c r="E142" s="15">
        <v>0</v>
      </c>
      <c r="F142" s="15">
        <v>5000</v>
      </c>
      <c r="G142" s="15">
        <v>0</v>
      </c>
      <c r="H142" s="15">
        <v>0</v>
      </c>
      <c r="I142" s="15">
        <v>0</v>
      </c>
    </row>
    <row r="143" spans="1:9" s="6" customFormat="1" ht="14.25">
      <c r="A143"/>
      <c r="B143" s="8">
        <v>878</v>
      </c>
      <c r="C143" s="7" t="s">
        <v>18</v>
      </c>
      <c r="D143" s="15">
        <v>5000</v>
      </c>
      <c r="E143" s="15">
        <v>0</v>
      </c>
      <c r="F143" s="15">
        <v>5000</v>
      </c>
      <c r="G143" s="15">
        <v>0</v>
      </c>
      <c r="H143" s="15">
        <v>0</v>
      </c>
      <c r="I143" s="15">
        <v>0</v>
      </c>
    </row>
    <row r="144" spans="1:9" s="6" customFormat="1" ht="14.25">
      <c r="A144"/>
      <c r="B144" s="5">
        <v>879</v>
      </c>
      <c r="C144" s="7" t="s">
        <v>19</v>
      </c>
      <c r="D144" s="15">
        <v>5000</v>
      </c>
      <c r="E144" s="15">
        <v>0</v>
      </c>
      <c r="F144" s="15">
        <v>5000</v>
      </c>
      <c r="G144" s="15">
        <v>0</v>
      </c>
      <c r="H144" s="15">
        <v>0</v>
      </c>
      <c r="I144" s="15">
        <v>0</v>
      </c>
    </row>
    <row r="145" spans="1:9" s="6" customFormat="1" ht="25.5" customHeight="1">
      <c r="A145"/>
      <c r="B145" s="13" t="s">
        <v>88</v>
      </c>
      <c r="C145" s="14" t="s">
        <v>81</v>
      </c>
      <c r="D145" s="15">
        <v>5000</v>
      </c>
      <c r="E145" s="15">
        <v>0</v>
      </c>
      <c r="F145" s="15">
        <v>5000</v>
      </c>
      <c r="G145" s="15">
        <v>0</v>
      </c>
      <c r="H145" s="15">
        <v>0</v>
      </c>
      <c r="I145" s="15">
        <v>0</v>
      </c>
    </row>
    <row r="146" spans="1:9" s="6" customFormat="1" ht="14.25">
      <c r="A146"/>
      <c r="B146" s="5">
        <v>882</v>
      </c>
      <c r="C146" s="7" t="s">
        <v>20</v>
      </c>
      <c r="D146" s="15">
        <v>20000</v>
      </c>
      <c r="E146" s="15">
        <v>0</v>
      </c>
      <c r="F146" s="15">
        <v>20000</v>
      </c>
      <c r="G146" s="15">
        <v>20000</v>
      </c>
      <c r="H146" s="15">
        <v>20000</v>
      </c>
      <c r="I146" s="15">
        <v>0</v>
      </c>
    </row>
    <row r="147" spans="1:9" s="6" customFormat="1" ht="14.25">
      <c r="A147"/>
      <c r="B147" s="5">
        <v>883</v>
      </c>
      <c r="C147" s="7" t="s">
        <v>21</v>
      </c>
      <c r="D147" s="15">
        <v>5000</v>
      </c>
      <c r="E147" s="15">
        <v>0</v>
      </c>
      <c r="F147" s="15">
        <v>5000</v>
      </c>
      <c r="G147" s="15">
        <v>0</v>
      </c>
      <c r="H147" s="15">
        <v>0</v>
      </c>
      <c r="I147" s="15">
        <v>0</v>
      </c>
    </row>
    <row r="148" spans="1:9" s="6" customFormat="1" ht="14.25" customHeight="1">
      <c r="A148"/>
      <c r="B148" s="5">
        <v>885</v>
      </c>
      <c r="C148" s="7" t="s">
        <v>22</v>
      </c>
      <c r="D148" s="15">
        <v>5000</v>
      </c>
      <c r="E148" s="15">
        <v>0</v>
      </c>
      <c r="F148" s="15">
        <v>5000</v>
      </c>
      <c r="G148" s="15">
        <v>0</v>
      </c>
      <c r="H148" s="15">
        <v>0</v>
      </c>
      <c r="I148" s="15">
        <v>0</v>
      </c>
    </row>
    <row r="149" spans="1:9" s="6" customFormat="1" ht="26.25" customHeight="1">
      <c r="A149"/>
      <c r="B149" s="5">
        <v>886</v>
      </c>
      <c r="C149" s="7" t="s">
        <v>77</v>
      </c>
      <c r="D149" s="15">
        <v>5000</v>
      </c>
      <c r="E149" s="15">
        <v>0</v>
      </c>
      <c r="F149" s="15">
        <v>5000</v>
      </c>
      <c r="G149" s="15">
        <v>0</v>
      </c>
      <c r="H149" s="15">
        <v>0</v>
      </c>
      <c r="I149" s="15">
        <v>0</v>
      </c>
    </row>
    <row r="150" spans="1:9" s="6" customFormat="1" ht="25.5" customHeight="1">
      <c r="A150"/>
      <c r="B150" s="5">
        <v>895</v>
      </c>
      <c r="C150" s="7" t="s">
        <v>23</v>
      </c>
      <c r="D150" s="15">
        <v>5000</v>
      </c>
      <c r="E150" s="15">
        <v>0</v>
      </c>
      <c r="F150" s="15">
        <v>5000</v>
      </c>
      <c r="G150" s="15">
        <v>0</v>
      </c>
      <c r="H150" s="15">
        <v>0</v>
      </c>
      <c r="I150" s="15">
        <v>0</v>
      </c>
    </row>
    <row r="151" spans="1:9" s="16" customFormat="1" ht="14.25" customHeight="1">
      <c r="A151" s="29"/>
      <c r="B151" s="13">
        <v>887</v>
      </c>
      <c r="C151" s="14" t="s">
        <v>42</v>
      </c>
      <c r="D151" s="15">
        <v>5000</v>
      </c>
      <c r="E151" s="15">
        <v>0</v>
      </c>
      <c r="F151" s="15">
        <v>5000</v>
      </c>
      <c r="G151" s="15">
        <v>0</v>
      </c>
      <c r="H151" s="15">
        <v>0</v>
      </c>
      <c r="I151" s="15">
        <v>0</v>
      </c>
    </row>
    <row r="152" spans="1:9" s="16" customFormat="1" ht="14.25" customHeight="1">
      <c r="A152" s="29"/>
      <c r="B152" s="13">
        <v>888</v>
      </c>
      <c r="C152" s="14" t="s">
        <v>58</v>
      </c>
      <c r="D152" s="15">
        <v>5000</v>
      </c>
      <c r="E152" s="15">
        <v>0</v>
      </c>
      <c r="F152" s="15">
        <v>5000</v>
      </c>
      <c r="G152" s="15">
        <v>0</v>
      </c>
      <c r="H152" s="15">
        <v>0</v>
      </c>
      <c r="I152" s="15">
        <v>0</v>
      </c>
    </row>
    <row r="153" spans="1:9" s="3" customFormat="1" ht="17.25" customHeight="1">
      <c r="A153" s="64" t="s">
        <v>38</v>
      </c>
      <c r="B153" s="65"/>
      <c r="C153" s="21" t="s">
        <v>39</v>
      </c>
      <c r="D153" s="22">
        <f aca="true" t="shared" si="10" ref="D153:I154">D154</f>
        <v>0</v>
      </c>
      <c r="E153" s="22">
        <f t="shared" si="10"/>
        <v>6058578986.99</v>
      </c>
      <c r="F153" s="22">
        <f t="shared" si="10"/>
        <v>6058578986.99</v>
      </c>
      <c r="G153" s="22">
        <f t="shared" si="10"/>
        <v>6058578986.99</v>
      </c>
      <c r="H153" s="22">
        <f t="shared" si="10"/>
        <v>6058578986.99</v>
      </c>
      <c r="I153" s="22">
        <f t="shared" si="10"/>
        <v>0</v>
      </c>
    </row>
    <row r="154" spans="1:9" s="3" customFormat="1" ht="17.25" customHeight="1">
      <c r="A154" s="66" t="s">
        <v>31</v>
      </c>
      <c r="B154" s="67"/>
      <c r="C154" s="24" t="s">
        <v>40</v>
      </c>
      <c r="D154" s="23">
        <f t="shared" si="10"/>
        <v>0</v>
      </c>
      <c r="E154" s="23">
        <f t="shared" si="10"/>
        <v>6058578986.99</v>
      </c>
      <c r="F154" s="23">
        <f t="shared" si="10"/>
        <v>6058578986.99</v>
      </c>
      <c r="G154" s="23">
        <f t="shared" si="10"/>
        <v>6058578986.99</v>
      </c>
      <c r="H154" s="23">
        <f t="shared" si="10"/>
        <v>6058578986.99</v>
      </c>
      <c r="I154" s="23">
        <f t="shared" si="10"/>
        <v>0</v>
      </c>
    </row>
    <row r="155" spans="1:9" s="6" customFormat="1" ht="19.5" customHeight="1">
      <c r="A155"/>
      <c r="B155" s="5">
        <v>890</v>
      </c>
      <c r="C155" s="7" t="s">
        <v>201</v>
      </c>
      <c r="D155" s="15">
        <v>0</v>
      </c>
      <c r="E155" s="15">
        <v>6058578986.99</v>
      </c>
      <c r="F155" s="15">
        <f>D155+E155</f>
        <v>6058578986.99</v>
      </c>
      <c r="G155" s="15">
        <v>6058578986.99</v>
      </c>
      <c r="H155" s="15">
        <v>6058578986.99</v>
      </c>
      <c r="I155" s="15">
        <v>0</v>
      </c>
    </row>
    <row r="156" spans="7:9" ht="25.5" customHeight="1">
      <c r="G156" s="10"/>
      <c r="H156" s="10"/>
      <c r="I156" s="10"/>
    </row>
    <row r="157" spans="2:9" ht="28.5" customHeight="1">
      <c r="B157" s="10"/>
      <c r="C157" s="10"/>
      <c r="D157" s="10"/>
      <c r="E157" s="10"/>
      <c r="F157" s="10"/>
      <c r="G157" s="10"/>
      <c r="H157" s="10"/>
      <c r="I157" s="10"/>
    </row>
    <row r="158" spans="2:9" ht="26.25" customHeight="1">
      <c r="B158" s="10"/>
      <c r="C158" s="10"/>
      <c r="D158" s="59"/>
      <c r="E158" s="59"/>
      <c r="F158" s="59"/>
      <c r="G158" s="10"/>
      <c r="H158" s="10"/>
      <c r="I158" s="10"/>
    </row>
    <row r="159" spans="2:9" ht="12.75" customHeight="1">
      <c r="B159" s="10"/>
      <c r="C159" s="10"/>
      <c r="D159" s="59"/>
      <c r="E159" s="59"/>
      <c r="F159" s="59"/>
      <c r="G159" s="10"/>
      <c r="H159" s="10"/>
      <c r="I159" s="10"/>
    </row>
    <row r="160" spans="2:9" ht="12.75" customHeight="1">
      <c r="B160" s="10"/>
      <c r="C160" s="10"/>
      <c r="D160" s="59"/>
      <c r="E160" s="59"/>
      <c r="F160" s="59"/>
      <c r="G160" s="33"/>
      <c r="H160" s="33"/>
      <c r="I160" s="33"/>
    </row>
    <row r="161" spans="2:9" ht="12.75" customHeight="1">
      <c r="B161" s="10"/>
      <c r="C161" s="10"/>
      <c r="D161" s="59"/>
      <c r="E161" s="59"/>
      <c r="F161" s="59"/>
      <c r="G161" s="33"/>
      <c r="H161" s="33"/>
      <c r="I161" s="33"/>
    </row>
    <row r="162" spans="2:9" ht="12.75" customHeight="1">
      <c r="B162" s="10"/>
      <c r="C162" s="10"/>
      <c r="D162" s="10"/>
      <c r="E162" s="10"/>
      <c r="F162" s="10"/>
      <c r="G162" s="33"/>
      <c r="H162" s="33"/>
      <c r="I162" s="33"/>
    </row>
    <row r="163" spans="2:9" ht="12.75" customHeight="1">
      <c r="B163" s="10"/>
      <c r="C163" s="10"/>
      <c r="D163" s="10"/>
      <c r="E163" s="10"/>
      <c r="F163" s="10"/>
      <c r="G163" s="33"/>
      <c r="H163" s="33"/>
      <c r="I163" s="33"/>
    </row>
    <row r="164" spans="2:9" ht="12.75" customHeight="1">
      <c r="B164" s="10"/>
      <c r="C164" s="10"/>
      <c r="D164" s="10"/>
      <c r="E164" s="10"/>
      <c r="F164" s="10"/>
      <c r="G164" s="33"/>
      <c r="H164" s="33"/>
      <c r="I164" s="33"/>
    </row>
    <row r="165" spans="1:9" ht="28.5" customHeight="1">
      <c r="A165" s="33"/>
      <c r="B165" s="33"/>
      <c r="C165" s="33"/>
      <c r="D165" s="34"/>
      <c r="E165" s="34"/>
      <c r="F165" s="34"/>
      <c r="G165" s="33"/>
      <c r="H165" s="33"/>
      <c r="I165" s="33"/>
    </row>
    <row r="166" spans="1:9" ht="12.75">
      <c r="A166" s="33"/>
      <c r="B166" s="33"/>
      <c r="C166" s="33"/>
      <c r="D166" s="34"/>
      <c r="E166" s="34"/>
      <c r="F166" s="34"/>
      <c r="G166" s="33"/>
      <c r="H166" s="33"/>
      <c r="I166" s="33"/>
    </row>
    <row r="167" spans="1:9" ht="12.75">
      <c r="A167" s="33"/>
      <c r="B167" s="33"/>
      <c r="C167" s="33"/>
      <c r="D167" s="33"/>
      <c r="E167" s="33"/>
      <c r="F167" s="33"/>
      <c r="G167" s="33"/>
      <c r="H167" s="33"/>
      <c r="I167" s="33"/>
    </row>
    <row r="168" spans="1:9" ht="12.75">
      <c r="A168" s="33"/>
      <c r="B168" s="33"/>
      <c r="C168" s="33"/>
      <c r="D168" s="33"/>
      <c r="E168" s="33"/>
      <c r="F168" s="33"/>
      <c r="G168" s="33"/>
      <c r="H168" s="33"/>
      <c r="I168" s="33"/>
    </row>
    <row r="169" spans="1:9" ht="12.75">
      <c r="A169" s="33"/>
      <c r="B169" s="33"/>
      <c r="C169" s="33"/>
      <c r="D169" s="33"/>
      <c r="E169" s="33"/>
      <c r="F169" s="33"/>
      <c r="G169" s="33"/>
      <c r="H169" s="33"/>
      <c r="I169" s="33"/>
    </row>
    <row r="170" spans="1:9" ht="12.75">
      <c r="A170" s="33"/>
      <c r="B170" s="33"/>
      <c r="C170" s="33"/>
      <c r="D170" s="33"/>
      <c r="E170" s="33"/>
      <c r="F170" s="33"/>
      <c r="G170" s="33"/>
      <c r="H170" s="33"/>
      <c r="I170" s="33"/>
    </row>
    <row r="171" spans="1:9" ht="12.75">
      <c r="A171" s="33"/>
      <c r="B171" s="33"/>
      <c r="C171" s="33"/>
      <c r="D171" s="33"/>
      <c r="E171" s="33"/>
      <c r="F171" s="33"/>
      <c r="G171" s="33"/>
      <c r="H171" s="33"/>
      <c r="I171" s="33"/>
    </row>
    <row r="172" spans="1:9" ht="12.75">
      <c r="A172" s="33"/>
      <c r="B172" s="33"/>
      <c r="C172" s="33"/>
      <c r="D172" s="33"/>
      <c r="E172" s="33"/>
      <c r="F172" s="33"/>
      <c r="G172" s="33"/>
      <c r="H172" s="33"/>
      <c r="I172" s="33"/>
    </row>
    <row r="173" spans="1:9" ht="12.75">
      <c r="A173" s="33"/>
      <c r="B173" s="33"/>
      <c r="C173" s="33"/>
      <c r="D173" s="33"/>
      <c r="E173" s="33"/>
      <c r="F173" s="33"/>
      <c r="G173" s="33"/>
      <c r="H173" s="33"/>
      <c r="I173" s="33"/>
    </row>
    <row r="174" spans="1:6" ht="12.75">
      <c r="A174" s="33"/>
      <c r="B174" s="33"/>
      <c r="C174" s="33"/>
      <c r="D174" s="33"/>
      <c r="E174" s="33"/>
      <c r="F174" s="33"/>
    </row>
    <row r="175" spans="1:6" ht="12.75">
      <c r="A175" s="33"/>
      <c r="B175" s="33"/>
      <c r="C175" s="33"/>
      <c r="D175" s="33"/>
      <c r="E175" s="33"/>
      <c r="F175" s="33"/>
    </row>
    <row r="176" spans="1:6" ht="12.75">
      <c r="A176" s="33"/>
      <c r="B176" s="33"/>
      <c r="C176" s="33"/>
      <c r="D176" s="33"/>
      <c r="E176" s="33"/>
      <c r="F176" s="33"/>
    </row>
    <row r="177" spans="1:6" ht="12.75">
      <c r="A177" s="33"/>
      <c r="B177" s="33"/>
      <c r="C177" s="33"/>
      <c r="D177" s="33"/>
      <c r="E177" s="33"/>
      <c r="F177" s="33"/>
    </row>
    <row r="178" spans="1:6" ht="12.75">
      <c r="A178" s="33"/>
      <c r="B178" s="33"/>
      <c r="C178" s="33"/>
      <c r="D178" s="33"/>
      <c r="E178" s="33"/>
      <c r="F178" s="33"/>
    </row>
    <row r="179" spans="1:6" ht="12.75">
      <c r="A179" s="33"/>
      <c r="B179" s="33"/>
      <c r="C179" s="33"/>
      <c r="D179" s="33"/>
      <c r="E179" s="33"/>
      <c r="F179" s="33"/>
    </row>
  </sheetData>
  <sheetProtection/>
  <mergeCells count="20">
    <mergeCell ref="D1:D4"/>
    <mergeCell ref="F1:F4"/>
    <mergeCell ref="G1:I1"/>
    <mergeCell ref="G2:G4"/>
    <mergeCell ref="H2:H4"/>
    <mergeCell ref="I2:I4"/>
    <mergeCell ref="E1:E4"/>
    <mergeCell ref="A5:C5"/>
    <mergeCell ref="A2:A4"/>
    <mergeCell ref="B2:B4"/>
    <mergeCell ref="C1:C4"/>
    <mergeCell ref="A1:B1"/>
    <mergeCell ref="A135:B135"/>
    <mergeCell ref="A153:B153"/>
    <mergeCell ref="A154:B154"/>
    <mergeCell ref="A6:B6"/>
    <mergeCell ref="A98:B98"/>
    <mergeCell ref="A134:B134"/>
    <mergeCell ref="A131:B131"/>
    <mergeCell ref="A130:B130"/>
  </mergeCells>
  <printOptions/>
  <pageMargins left="0.3937007874015748" right="0" top="0.5905511811023623" bottom="0.35433070866141736" header="0.31496062992125984" footer="0.2362204724409449"/>
  <pageSetup horizontalDpi="600" verticalDpi="600" orientation="landscape" paperSize="9" scale="70" r:id="rId1"/>
  <rowBreaks count="7" manualBreakCount="7">
    <brk id="25" max="8" man="1"/>
    <brk id="48" max="8" man="1"/>
    <brk id="66" max="8" man="1"/>
    <brk id="83" max="8" man="1"/>
    <brk id="100" max="8" man="1"/>
    <brk id="118" max="8" man="1"/>
    <brk id="139" max="8" man="1"/>
  </rowBreaks>
  <ignoredErrors>
    <ignoredError sqref="F98" formula="1"/>
    <ignoredError sqref="G5:I7" emptyCellReference="1"/>
    <ignoredError sqref="G98:I98 H131:I1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Alessandro Calabria</dc:creator>
  <cp:keywords/>
  <dc:description/>
  <cp:lastModifiedBy>Calabria Alessandro</cp:lastModifiedBy>
  <cp:lastPrinted>2022-05-18T09:53:03Z</cp:lastPrinted>
  <dcterms:created xsi:type="dcterms:W3CDTF">2008-12-02T08:52:37Z</dcterms:created>
  <dcterms:modified xsi:type="dcterms:W3CDTF">2022-06-07T06:37:32Z</dcterms:modified>
  <cp:category/>
  <cp:version/>
  <cp:contentType/>
  <cp:contentStatus/>
</cp:coreProperties>
</file>